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1\Edital 0000077.2021\"/>
    </mc:Choice>
  </mc:AlternateContent>
  <bookViews>
    <workbookView xWindow="-120" yWindow="-120" windowWidth="20730" windowHeight="11160" tabRatio="594"/>
  </bookViews>
  <sheets>
    <sheet name="Planilha de Orçamento" sheetId="9" r:id="rId1"/>
  </sheets>
  <definedNames>
    <definedName name="_xlnm.Print_Area" localSheetId="0">'Planilha de Orçamento'!$A$1:$G$272</definedName>
    <definedName name="_xlnm.Print_Titles" localSheetId="0">'Planilha de Orçamento'!$14:$15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9" l="1"/>
  <c r="G18" i="9"/>
  <c r="G19" i="9"/>
  <c r="G20" i="9" l="1"/>
  <c r="G21" i="9"/>
  <c r="G22" i="9"/>
  <c r="F270" i="9" l="1"/>
  <c r="E270" i="9"/>
  <c r="G269" i="9"/>
  <c r="G268" i="9"/>
  <c r="G267" i="9"/>
  <c r="F264" i="9"/>
  <c r="E264" i="9"/>
  <c r="G263" i="9"/>
  <c r="G262" i="9"/>
  <c r="G261" i="9"/>
  <c r="G260" i="9"/>
  <c r="G259" i="9"/>
  <c r="G258" i="9"/>
  <c r="G257" i="9"/>
  <c r="F254" i="9"/>
  <c r="E254" i="9"/>
  <c r="G253" i="9"/>
  <c r="G252" i="9"/>
  <c r="G251" i="9"/>
  <c r="G249" i="9"/>
  <c r="G248" i="9"/>
  <c r="G247" i="9"/>
  <c r="G246" i="9"/>
  <c r="G245" i="9"/>
  <c r="F242" i="9"/>
  <c r="E242" i="9"/>
  <c r="G241" i="9"/>
  <c r="G240" i="9"/>
  <c r="G239" i="9"/>
  <c r="G238" i="9"/>
  <c r="G237" i="9"/>
  <c r="G236" i="9"/>
  <c r="F233" i="9"/>
  <c r="E233" i="9"/>
  <c r="G232" i="9"/>
  <c r="G231" i="9"/>
  <c r="G230" i="9"/>
  <c r="G229" i="9"/>
  <c r="G228" i="9"/>
  <c r="G227" i="9"/>
  <c r="G226" i="9"/>
  <c r="G225" i="9"/>
  <c r="G224" i="9"/>
  <c r="G222" i="9"/>
  <c r="G221" i="9"/>
  <c r="G220" i="9"/>
  <c r="G219" i="9"/>
  <c r="G218" i="9"/>
  <c r="G216" i="9"/>
  <c r="G215" i="9"/>
  <c r="G213" i="9"/>
  <c r="G212" i="9"/>
  <c r="G211" i="9"/>
  <c r="G210" i="9"/>
  <c r="G209" i="9"/>
  <c r="G208" i="9"/>
  <c r="G207" i="9"/>
  <c r="G206" i="9"/>
  <c r="G205" i="9"/>
  <c r="G204" i="9"/>
  <c r="G202" i="9"/>
  <c r="G201" i="9"/>
  <c r="G200" i="9"/>
  <c r="G199" i="9"/>
  <c r="G198" i="9"/>
  <c r="G197" i="9"/>
  <c r="G196" i="9"/>
  <c r="G195" i="9"/>
  <c r="G194" i="9"/>
  <c r="G193" i="9"/>
  <c r="G192" i="9"/>
  <c r="F189" i="9"/>
  <c r="E189" i="9"/>
  <c r="G188" i="9"/>
  <c r="G187" i="9"/>
  <c r="G186" i="9"/>
  <c r="G185" i="9"/>
  <c r="G184" i="9"/>
  <c r="G183" i="9"/>
  <c r="G182" i="9"/>
  <c r="G181" i="9"/>
  <c r="G180" i="9"/>
  <c r="G178" i="9"/>
  <c r="G177" i="9"/>
  <c r="G176" i="9"/>
  <c r="G175" i="9"/>
  <c r="G174" i="9"/>
  <c r="G173" i="9"/>
  <c r="G172" i="9"/>
  <c r="G171" i="9"/>
  <c r="G170" i="9"/>
  <c r="G169" i="9"/>
  <c r="G167" i="9"/>
  <c r="G166" i="9"/>
  <c r="G165" i="9"/>
  <c r="G164" i="9"/>
  <c r="G163" i="9"/>
  <c r="G162" i="9"/>
  <c r="G161" i="9"/>
  <c r="G160" i="9"/>
  <c r="G159" i="9"/>
  <c r="G158" i="9"/>
  <c r="G156" i="9"/>
  <c r="G155" i="9"/>
  <c r="G154" i="9"/>
  <c r="G153" i="9"/>
  <c r="G152" i="9"/>
  <c r="G151" i="9"/>
  <c r="G150" i="9"/>
  <c r="G149" i="9"/>
  <c r="G148" i="9"/>
  <c r="G147" i="9"/>
  <c r="G146" i="9"/>
  <c r="F142" i="9"/>
  <c r="E142" i="9"/>
  <c r="G141" i="9"/>
  <c r="G140" i="9"/>
  <c r="G139" i="9"/>
  <c r="G138" i="9"/>
  <c r="G137" i="9"/>
  <c r="G136" i="9"/>
  <c r="G134" i="9"/>
  <c r="G133" i="9"/>
  <c r="G132" i="9"/>
  <c r="G131" i="9"/>
  <c r="G130" i="9"/>
  <c r="G129" i="9"/>
  <c r="G128" i="9"/>
  <c r="G127" i="9"/>
  <c r="G126" i="9"/>
  <c r="G124" i="9"/>
  <c r="G123" i="9"/>
  <c r="G122" i="9"/>
  <c r="G121" i="9"/>
  <c r="G120" i="9"/>
  <c r="G119" i="9"/>
  <c r="G118" i="9"/>
  <c r="G117" i="9"/>
  <c r="G116" i="9"/>
  <c r="G114" i="9"/>
  <c r="G113" i="9"/>
  <c r="G112" i="9"/>
  <c r="G111" i="9"/>
  <c r="G110" i="9"/>
  <c r="G109" i="9"/>
  <c r="G108" i="9"/>
  <c r="G107" i="9"/>
  <c r="G106" i="9"/>
  <c r="G105" i="9"/>
  <c r="G103" i="9"/>
  <c r="G102" i="9"/>
  <c r="G101" i="9"/>
  <c r="G100" i="9"/>
  <c r="G99" i="9"/>
  <c r="G98" i="9"/>
  <c r="G97" i="9"/>
  <c r="G96" i="9"/>
  <c r="G95" i="9"/>
  <c r="G94" i="9"/>
  <c r="G92" i="9"/>
  <c r="G91" i="9"/>
  <c r="G90" i="9"/>
  <c r="G89" i="9"/>
  <c r="G88" i="9"/>
  <c r="G87" i="9"/>
  <c r="G86" i="9"/>
  <c r="G85" i="9"/>
  <c r="G84" i="9"/>
  <c r="G83" i="9"/>
  <c r="G82" i="9"/>
  <c r="G81" i="9"/>
  <c r="F78" i="9"/>
  <c r="E78" i="9"/>
  <c r="G77" i="9"/>
  <c r="G76" i="9"/>
  <c r="G75" i="9"/>
  <c r="G74" i="9"/>
  <c r="E71" i="9"/>
  <c r="G70" i="9"/>
  <c r="G69" i="9"/>
  <c r="G68" i="9"/>
  <c r="G67" i="9"/>
  <c r="F64" i="9"/>
  <c r="E64" i="9"/>
  <c r="G63" i="9"/>
  <c r="G62" i="9"/>
  <c r="G61" i="9"/>
  <c r="G60" i="9"/>
  <c r="G59" i="9"/>
  <c r="G58" i="9"/>
  <c r="G57" i="9"/>
  <c r="G56" i="9"/>
  <c r="F53" i="9"/>
  <c r="E53" i="9"/>
  <c r="G52" i="9"/>
  <c r="G51" i="9"/>
  <c r="G49" i="9"/>
  <c r="G48" i="9"/>
  <c r="G47" i="9"/>
  <c r="G45" i="9"/>
  <c r="G44" i="9"/>
  <c r="G43" i="9"/>
  <c r="G42" i="9"/>
  <c r="G41" i="9"/>
  <c r="G40" i="9"/>
  <c r="G39" i="9"/>
  <c r="G38" i="9"/>
  <c r="G37" i="9"/>
  <c r="G36" i="9"/>
  <c r="F33" i="9"/>
  <c r="E33" i="9"/>
  <c r="G32" i="9"/>
  <c r="G31" i="9"/>
  <c r="G29" i="9"/>
  <c r="G28" i="9"/>
  <c r="G27" i="9"/>
  <c r="G26" i="9"/>
  <c r="G25" i="9"/>
  <c r="G24" i="9"/>
  <c r="F271" i="9" l="1"/>
  <c r="E271" i="9"/>
  <c r="G270" i="9"/>
  <c r="I270" i="9" s="1"/>
  <c r="G254" i="9"/>
  <c r="I268" i="9" s="1"/>
  <c r="G264" i="9"/>
  <c r="I269" i="9" s="1"/>
  <c r="G233" i="9"/>
  <c r="I266" i="9" s="1"/>
  <c r="G242" i="9"/>
  <c r="I267" i="9" s="1"/>
  <c r="G142" i="9"/>
  <c r="I264" i="9" s="1"/>
  <c r="G189" i="9"/>
  <c r="I265" i="9" s="1"/>
  <c r="G53" i="9"/>
  <c r="I260" i="9" s="1"/>
  <c r="G64" i="9"/>
  <c r="I261" i="9" s="1"/>
  <c r="G71" i="9"/>
  <c r="I262" i="9" s="1"/>
  <c r="G78" i="9"/>
  <c r="I263" i="9" s="1"/>
  <c r="G33" i="9"/>
  <c r="I259" i="9" s="1"/>
  <c r="I272" i="9" l="1"/>
  <c r="G271" i="9"/>
  <c r="G272" i="9" s="1"/>
  <c r="E272" i="9" l="1"/>
  <c r="F272" i="9"/>
</calcChain>
</file>

<file path=xl/sharedStrings.xml><?xml version="1.0" encoding="utf-8"?>
<sst xmlns="http://schemas.openxmlformats.org/spreadsheetml/2006/main" count="754" uniqueCount="276">
  <si>
    <t>DESCRIÇÃO</t>
  </si>
  <si>
    <t>QUANT.</t>
  </si>
  <si>
    <t>UNID.</t>
  </si>
  <si>
    <t>MATERIAL</t>
  </si>
  <si>
    <t>EMAIL:</t>
  </si>
  <si>
    <t xml:space="preserve">MÃO DE OBRA </t>
  </si>
  <si>
    <t>CNPJ:</t>
  </si>
  <si>
    <t>DATA DA PROPOSTA</t>
  </si>
  <si>
    <t>ITENS</t>
  </si>
  <si>
    <t>I</t>
  </si>
  <si>
    <t>II</t>
  </si>
  <si>
    <t>FONE:</t>
  </si>
  <si>
    <t>1.1</t>
  </si>
  <si>
    <t>1.2</t>
  </si>
  <si>
    <t>BDI</t>
  </si>
  <si>
    <t>LOTE</t>
  </si>
  <si>
    <t>ÚNICO</t>
  </si>
  <si>
    <t>PLANILHA DE ORÇAMENTO</t>
  </si>
  <si>
    <t>ENDEREÇO:</t>
  </si>
  <si>
    <t>PROPONENTE</t>
  </si>
  <si>
    <t>PROPOSTA</t>
  </si>
  <si>
    <t>5.1</t>
  </si>
  <si>
    <t>5.2</t>
  </si>
  <si>
    <t>5.3</t>
  </si>
  <si>
    <t>5.4</t>
  </si>
  <si>
    <t>CUSTO TOTAL R$</t>
  </si>
  <si>
    <t xml:space="preserve"> CUSTOS UNITÁRIOS R$</t>
  </si>
  <si>
    <t>2.1</t>
  </si>
  <si>
    <t>2.2</t>
  </si>
  <si>
    <t>4.1</t>
  </si>
  <si>
    <t>4.2</t>
  </si>
  <si>
    <t>1.3</t>
  </si>
  <si>
    <t>1.4</t>
  </si>
  <si>
    <t>1.5</t>
  </si>
  <si>
    <t>1.6</t>
  </si>
  <si>
    <t>1.7</t>
  </si>
  <si>
    <t>2.3</t>
  </si>
  <si>
    <t>2.4</t>
  </si>
  <si>
    <t>2.5</t>
  </si>
  <si>
    <t>5.5</t>
  </si>
  <si>
    <t>m</t>
  </si>
  <si>
    <t>3.1</t>
  </si>
  <si>
    <t>4.3</t>
  </si>
  <si>
    <t>4.4</t>
  </si>
  <si>
    <t>4.5</t>
  </si>
  <si>
    <t>6.1</t>
  </si>
  <si>
    <t>6.2</t>
  </si>
  <si>
    <t>6.3</t>
  </si>
  <si>
    <t>6.4</t>
  </si>
  <si>
    <t>6.5</t>
  </si>
  <si>
    <t>6.6</t>
  </si>
  <si>
    <t>1.8</t>
  </si>
  <si>
    <t>2.6</t>
  </si>
  <si>
    <t>3.2</t>
  </si>
  <si>
    <t>3.3</t>
  </si>
  <si>
    <t>Limpeza permanente da obra</t>
  </si>
  <si>
    <t>5.6</t>
  </si>
  <si>
    <t>5.7</t>
  </si>
  <si>
    <t>1.</t>
  </si>
  <si>
    <t>2.</t>
  </si>
  <si>
    <t>3.</t>
  </si>
  <si>
    <t>4.</t>
  </si>
  <si>
    <t>5.</t>
  </si>
  <si>
    <t>6.</t>
  </si>
  <si>
    <t>TOTAL GERAL</t>
  </si>
  <si>
    <t>TOTAL GERAL COM BDI</t>
  </si>
  <si>
    <t>RAZÃO SOCIAL:</t>
  </si>
  <si>
    <t>DESPESAS ADMINISTRATIVAS</t>
  </si>
  <si>
    <t>Arquiteto - Especializado em Restauro (80h/mês)</t>
  </si>
  <si>
    <t>mês</t>
  </si>
  <si>
    <t>Conservador Restaurador (80h/mês)</t>
  </si>
  <si>
    <t>Engenheiro Estrutural (40h/mês)</t>
  </si>
  <si>
    <t>Mestre de Obras - Especializado em Restauro</t>
  </si>
  <si>
    <t>Técnico de segurança do trabalho</t>
  </si>
  <si>
    <t>Equipe de obra</t>
  </si>
  <si>
    <t xml:space="preserve">RRT Arquiteto Responsável técnico - Execução </t>
  </si>
  <si>
    <t>unid.</t>
  </si>
  <si>
    <t xml:space="preserve">Licença municipal de construção </t>
  </si>
  <si>
    <t>conj.</t>
  </si>
  <si>
    <t>Cópias e Plotagens</t>
  </si>
  <si>
    <t>Seguro de responsabilidade civil</t>
  </si>
  <si>
    <t xml:space="preserve">Relatório mensal com registro gráfico das intervenções e registro fotográfico </t>
  </si>
  <si>
    <t>Projeto para Plano de Manejo de Tráfego e Desvio para Pedestres - com ART</t>
  </si>
  <si>
    <t xml:space="preserve">Documentação Técnica </t>
  </si>
  <si>
    <t>Equipamentos de proteção individual</t>
  </si>
  <si>
    <t>Programas regulamentares saúde e segurança (PPRA/PCMSO/PCA/LTCAT/PCMAT)</t>
  </si>
  <si>
    <t>SUBTOTAL DESPESAS ADMINISTRATIVAS</t>
  </si>
  <si>
    <t>INSTALAÇÃO DE OBRA</t>
  </si>
  <si>
    <t xml:space="preserve">Tapume com telha de aço galvanizado e estrutura de madeira h=2,20 m </t>
  </si>
  <si>
    <t xml:space="preserve">m </t>
  </si>
  <si>
    <t>Portão com telha de aço galvanizado e estrutura de madeira, 1,50 x 2,20 m</t>
  </si>
  <si>
    <t>unid</t>
  </si>
  <si>
    <t>Placa de obra 3 x 2 m</t>
  </si>
  <si>
    <t>m2</t>
  </si>
  <si>
    <t>Extintores de incêndio 12kg PQS ABC</t>
  </si>
  <si>
    <t>Placa sinalizadora extintor</t>
  </si>
  <si>
    <t>Placa sinalizadora proibido fumar</t>
  </si>
  <si>
    <t>Escritório/Depósito de madeira com cobertura em telha fibrocimento, 3 x 3 m</t>
  </si>
  <si>
    <t>Refeitório com mobiliário de madeira com cobertura em telha fibrocimento, 3 x 3 m</t>
  </si>
  <si>
    <t>Vestiário com mobiliário de madeira com cobertura em telha fibrocimento, 3 x 3 m</t>
  </si>
  <si>
    <t>Telheiro de madeira com cobertura em telha fibrocimento, 3 x 9 m</t>
  </si>
  <si>
    <t>1.9</t>
  </si>
  <si>
    <t>1.10</t>
  </si>
  <si>
    <t>Locação de betoneira 400 litros com motor elétrico - 1 unidade</t>
  </si>
  <si>
    <t>Locação de serra circular de bancada com motor elétrico  - 1 unidade</t>
  </si>
  <si>
    <t>Locação de lavajato - 1 unidade</t>
  </si>
  <si>
    <t>Despesas com segurança</t>
  </si>
  <si>
    <t xml:space="preserve">Instalção do canteiro </t>
  </si>
  <si>
    <t>Locação de equipamentos</t>
  </si>
  <si>
    <t>Locação de andaimes fachadeiros completo, 3 montagens/desmontagens - com projeto e ART</t>
  </si>
  <si>
    <t>Locação guincho de coluna com motor elétrico e torre, 4 montagens/desmontagens - com projeto e ART</t>
  </si>
  <si>
    <t>Andaime Fachadeiro</t>
  </si>
  <si>
    <t>SUBTOTAL INSTALAÇÃO DE OBRA</t>
  </si>
  <si>
    <t>INSTALAÇÕES PROVISÓRIAS DE ENERGIA</t>
  </si>
  <si>
    <t>Instalação da betoneira</t>
  </si>
  <si>
    <t>Instalação da serra circular</t>
  </si>
  <si>
    <t>Disjuntor Tripolar 40A</t>
  </si>
  <si>
    <t>3.4</t>
  </si>
  <si>
    <t>Disjuntor Bipolar 30A</t>
  </si>
  <si>
    <t>3.5</t>
  </si>
  <si>
    <t>Disjuntor Monopolar 15A</t>
  </si>
  <si>
    <t>3.6</t>
  </si>
  <si>
    <t xml:space="preserve">Quadro de Distribuição Trifásico </t>
  </si>
  <si>
    <t>3.7</t>
  </si>
  <si>
    <t>Tomada Industrial</t>
  </si>
  <si>
    <t>3.8</t>
  </si>
  <si>
    <t>Cabo flexível 750V 10mm2</t>
  </si>
  <si>
    <t>III</t>
  </si>
  <si>
    <t>Instalação de equipamentos</t>
  </si>
  <si>
    <t>SUBTOTAL INSTALAÇÕES PROVISÓRIAS DE ENERGIA</t>
  </si>
  <si>
    <t>LOGÍSTICA</t>
  </si>
  <si>
    <t>Transporte horizontal de materiais diversos e entulhos</t>
  </si>
  <si>
    <t>Locação de caçamba para armazenamento de resíduos inertes de obra</t>
  </si>
  <si>
    <t xml:space="preserve">Transporte e frete de materiais e equipamentos </t>
  </si>
  <si>
    <t>IV</t>
  </si>
  <si>
    <t>Serviços de logística</t>
  </si>
  <si>
    <t>SUBTOTAL LOGÍSTICA</t>
  </si>
  <si>
    <t>SERVIÇOS INICIAIS</t>
  </si>
  <si>
    <t>Preparação de cal extinta em obra (cal virgem e água)</t>
  </si>
  <si>
    <t>m3</t>
  </si>
  <si>
    <t>Preparação e envasamento de argamassa cal e areia 1:2</t>
  </si>
  <si>
    <t>Preparação e envasamento de argamassa cimento, cal  e areia 1:2:8</t>
  </si>
  <si>
    <t>Colmatação de fissuras</t>
  </si>
  <si>
    <t>V</t>
  </si>
  <si>
    <t>SUBTOTAL SERVIÇOS INICIAIS</t>
  </si>
  <si>
    <t>Serviços</t>
  </si>
  <si>
    <t>INTERVENÇÕES PAREDES - PRÉDIO ORIGINAL</t>
  </si>
  <si>
    <t>Proteção do telhado compensado 12mm e lona 150</t>
  </si>
  <si>
    <t>Lavagem jato baixa pressão</t>
  </si>
  <si>
    <t>Remoção pintura com removedor químico</t>
  </si>
  <si>
    <t>Remoção controlada da argamassa de revestimento</t>
  </si>
  <si>
    <t>Escarificação das trincas, preenchimento e nivelamento</t>
  </si>
  <si>
    <t>Execução de revestimento liso novo</t>
  </si>
  <si>
    <t xml:space="preserve">Execução de revestimento do capeamento (topo) com argamassa de cimento, cal e areia 1:2:8 </t>
  </si>
  <si>
    <t>Impermeabilização com resina acrílica e véu de poliéster</t>
  </si>
  <si>
    <t xml:space="preserve">Remoção controlada do revestimento das molduras </t>
  </si>
  <si>
    <t xml:space="preserve">Fabricação molde </t>
  </si>
  <si>
    <t>Execução revestimento moldura</t>
  </si>
  <si>
    <t>Pintura com silicatos (fundo + duas demãos)</t>
  </si>
  <si>
    <t>VI</t>
  </si>
  <si>
    <t>Platibanda</t>
  </si>
  <si>
    <t>1.11</t>
  </si>
  <si>
    <t>1.12</t>
  </si>
  <si>
    <t>Lavagem a jato de baixa pressão</t>
  </si>
  <si>
    <t>Remoção do capeamento argamassa de revestimento</t>
  </si>
  <si>
    <t xml:space="preserve">Execução de revestimento com argamassa de cimento, cal e areia 1:2:8 </t>
  </si>
  <si>
    <t xml:space="preserve">Impermeabilização com resina acrílica e véu de poliéster </t>
  </si>
  <si>
    <t>Remoção controlada do revestimento das molduras</t>
  </si>
  <si>
    <t>2.7</t>
  </si>
  <si>
    <t>2.8</t>
  </si>
  <si>
    <t>2.9</t>
  </si>
  <si>
    <t>2.10</t>
  </si>
  <si>
    <t xml:space="preserve">Reintegração de revestimento </t>
  </si>
  <si>
    <t>Correção de arestas</t>
  </si>
  <si>
    <t>Reintegração de revestimento das molduras e ornamentos</t>
  </si>
  <si>
    <t>Cimalhas</t>
  </si>
  <si>
    <t>Planos gerais</t>
  </si>
  <si>
    <t>3.9</t>
  </si>
  <si>
    <t>3.10</t>
  </si>
  <si>
    <t>Lavagem a baixa pressão</t>
  </si>
  <si>
    <t>Reintegração de revestimento em curva</t>
  </si>
  <si>
    <t>Reintegração de revestimento do capitel</t>
  </si>
  <si>
    <t>Recuperação das molduras da base</t>
  </si>
  <si>
    <t>Limpeza manual</t>
  </si>
  <si>
    <t>Remoção camada pictórica</t>
  </si>
  <si>
    <t>Recomposição da volumetria</t>
  </si>
  <si>
    <t>Embasamento</t>
  </si>
  <si>
    <t>4.6</t>
  </si>
  <si>
    <t>4.7</t>
  </si>
  <si>
    <t>4.8</t>
  </si>
  <si>
    <t>4.9</t>
  </si>
  <si>
    <t>5.8</t>
  </si>
  <si>
    <t>5.9</t>
  </si>
  <si>
    <t>Colunas</t>
  </si>
  <si>
    <t>Elemento escultórico</t>
  </si>
  <si>
    <t>SUBTOTAL INTERVENÇÕES PAREDES - PRÉDIO ORIGINAL</t>
  </si>
  <si>
    <t>INTERVENÇÕES PAREDES - PRÉDIO AMPLIADO</t>
  </si>
  <si>
    <t>VII</t>
  </si>
  <si>
    <t>SUBTOTAL INTERVENÇÕES PAREDES - PRÉDIO AMPLIADO</t>
  </si>
  <si>
    <t>COBERTURAS</t>
  </si>
  <si>
    <t>Lavagem a jato de baixa pressão e desencrustração (telhas)</t>
  </si>
  <si>
    <t xml:space="preserve">Remoção calhas, rufos  e acessórios </t>
  </si>
  <si>
    <t>Remoção tubos de queda pluviais</t>
  </si>
  <si>
    <t xml:space="preserve">Revisão, limpeza, conserto e tratamento madeiramento </t>
  </si>
  <si>
    <t>Imunização e descupinização madeiramento</t>
  </si>
  <si>
    <t xml:space="preserve">Substituição de telhas francesas </t>
  </si>
  <si>
    <t>Calhas de platibanda em chapa galvanizada corte 70, chapa n°24</t>
  </si>
  <si>
    <t>Calhas de água furtada em chapa galvanizada corte 50, chapa n°24</t>
  </si>
  <si>
    <t>Rufos em chapa galvanizada corte 30, chapa n°24</t>
  </si>
  <si>
    <t>Bocais chapa galvanizada chapa n°24</t>
  </si>
  <si>
    <t>Tubos de queda chapa galvanizada chapa n°24</t>
  </si>
  <si>
    <t xml:space="preserve">Remoçao cobertura de telha fibrocimento/amianto </t>
  </si>
  <si>
    <t>Deposição e descarte de telhas de fribrocimento/amianto (tipo D)</t>
  </si>
  <si>
    <t xml:space="preserve">Telha metálica termoacústica trapezoidal e=30mm </t>
  </si>
  <si>
    <t>Capeamentos em chapa metálica</t>
  </si>
  <si>
    <t>Desmontagem e remontagem do gradil</t>
  </si>
  <si>
    <t>Remoção pintura com removedor químico (gradil)</t>
  </si>
  <si>
    <t>Tratamento corrosão e fundo anti corrosivo (gradil)</t>
  </si>
  <si>
    <t>Pintura com tinta esmalte sintético 2 demãos (gradil)</t>
  </si>
  <si>
    <t>Desmontagem e remontagem telhado metálico</t>
  </si>
  <si>
    <t>Remoção pintura com removedor químico (telhado)</t>
  </si>
  <si>
    <t>Tratamento corrosão e fundo anti corrosivo (telhado)</t>
  </si>
  <si>
    <t>Pintura com tinta esmalte sintético 2 demãos (telhado)</t>
  </si>
  <si>
    <t>Subcobertura com chapa de alumínio</t>
  </si>
  <si>
    <t>VIII</t>
  </si>
  <si>
    <t xml:space="preserve">Cobertura prédio original </t>
  </si>
  <si>
    <t>Cobertura prédio ampliação</t>
  </si>
  <si>
    <t>Nova cobertura telha metálica</t>
  </si>
  <si>
    <t>Ljes superiores</t>
  </si>
  <si>
    <t>Cúpula metálica</t>
  </si>
  <si>
    <t>SUBTOTAL COBERTURA</t>
  </si>
  <si>
    <t>Remoçao dos pisos existentes e argamassas colante</t>
  </si>
  <si>
    <t>Substituição dos ralos</t>
  </si>
  <si>
    <t>Impermeabilização com resina acrílica e véu de poliéster (e rodapé)</t>
  </si>
  <si>
    <t>Execução piso de ladrilho hidráulico</t>
  </si>
  <si>
    <t>Execução rodapé de ladrilho hidráulico</t>
  </si>
  <si>
    <t>IX</t>
  </si>
  <si>
    <t>Pisos Terraços/Passarela</t>
  </si>
  <si>
    <t>TERRAÇOS</t>
  </si>
  <si>
    <t>SUBTOTAL TERRAÇOS</t>
  </si>
  <si>
    <t>ESQUADRIAS</t>
  </si>
  <si>
    <t>Restauro da madeira</t>
  </si>
  <si>
    <t>Hidratação, Imunização e descupinização madeiramento</t>
  </si>
  <si>
    <t>Substituição de vidros</t>
  </si>
  <si>
    <t>Pintura com tinta esmalte sintético 2 demãos + fundo nivelador</t>
  </si>
  <si>
    <t>Remoção pintura com removedor químico (metal)</t>
  </si>
  <si>
    <t>Tratamento corrosão e fundo anti corrosivo (metal)</t>
  </si>
  <si>
    <t>Pintura com tinta esmalte sintético 2 demãos (metal)</t>
  </si>
  <si>
    <t>X</t>
  </si>
  <si>
    <t xml:space="preserve">Madeiras </t>
  </si>
  <si>
    <t>Grades</t>
  </si>
  <si>
    <t>SUBTOTAL ESQUADRIAS</t>
  </si>
  <si>
    <t>Remoção pintura com removedor químico (corrimão)</t>
  </si>
  <si>
    <t>Reparos na madeira (corrimão)</t>
  </si>
  <si>
    <t>Hidratação, Imunização e descupinização madeiramento (corrimão)</t>
  </si>
  <si>
    <t>Pintura com tinta esmalte sintético 2 demãos + fundo nivelador (corrimão)</t>
  </si>
  <si>
    <t>XI</t>
  </si>
  <si>
    <t>Gradis/Guarda-Corpos</t>
  </si>
  <si>
    <t>GRADIS</t>
  </si>
  <si>
    <t>SUBTOTAL GRADIS</t>
  </si>
  <si>
    <t>Desmontagem dos barracões</t>
  </si>
  <si>
    <t>conj</t>
  </si>
  <si>
    <t>Desmontagem dos tapumes</t>
  </si>
  <si>
    <t>Limpeza final da obra</t>
  </si>
  <si>
    <t>XII</t>
  </si>
  <si>
    <t>Desmobilização e limpeza final</t>
  </si>
  <si>
    <t>DESMOBILIZAÇÃO</t>
  </si>
  <si>
    <t>SUBTOTAL DESMOBILIZAÇÃO</t>
  </si>
  <si>
    <r>
      <t xml:space="preserve">6. ANEXOS: </t>
    </r>
    <r>
      <rPr>
        <sz val="10"/>
        <rFont val="Calibri"/>
        <family val="2"/>
        <scheme val="minor"/>
      </rPr>
      <t xml:space="preserve"> Plantas, detalhamentos e memoriais serão disponibilizados em mídia portátil pela Unidade de Licitações</t>
    </r>
  </si>
  <si>
    <r>
      <t xml:space="preserve">5. CONDIÇÕES DE PAGAMENTO: </t>
    </r>
    <r>
      <rPr>
        <sz val="10"/>
        <rFont val="Calibri"/>
        <family val="2"/>
        <scheme val="minor"/>
      </rPr>
      <t xml:space="preserve"> Conforme Termo de Referência</t>
    </r>
  </si>
  <si>
    <r>
      <t xml:space="preserve">4. HORÁRIO PARA EXECUÇÃO/ENTREGA: </t>
    </r>
    <r>
      <rPr>
        <sz val="10"/>
        <rFont val="Calibri"/>
        <family val="2"/>
        <scheme val="minor"/>
      </rPr>
      <t xml:space="preserve"> Conforme Termo de Referência</t>
    </r>
  </si>
  <si>
    <r>
      <t xml:space="preserve">1. OBJETO:  </t>
    </r>
    <r>
      <rPr>
        <sz val="10"/>
        <rFont val="Calibri"/>
        <family val="2"/>
        <scheme val="minor"/>
      </rPr>
      <t>OBRAS DE RECUPERAÇÃO E RESTAURO  DE PRÉDIO TOMBADO PELO PATRIMÔNIO HISTÓRICO DA AG. CACHOEIRA DO SUL.</t>
    </r>
  </si>
  <si>
    <t>Enc. Sociais SINAPI-RS JAN/2021</t>
  </si>
  <si>
    <r>
      <t xml:space="preserve">3. PRAZO DE EXECUÇÃO/ENTREGA: </t>
    </r>
    <r>
      <rPr>
        <sz val="10"/>
        <rFont val="Calibri"/>
        <family val="2"/>
        <scheme val="minor"/>
      </rPr>
      <t xml:space="preserve"> 365 (trezentos e sessenta) dias corridos</t>
    </r>
  </si>
  <si>
    <r>
      <t xml:space="preserve">2. ENDEREÇO DE EXECUÇÃO/ENTREGA: </t>
    </r>
    <r>
      <rPr>
        <sz val="10"/>
        <rFont val="Calibri"/>
        <family val="2"/>
        <scheme val="minor"/>
      </rPr>
      <t>Rua Sete de Setembro, 1560, esquina com a Rua Getúlio Vargas, Cachoeira do Sul, Rio Grande do Sul./RS</t>
    </r>
  </si>
  <si>
    <t>x,xx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</si>
</sst>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  <numFmt numFmtId="166" formatCode="#,##0.000"/>
    <numFmt numFmtId="167" formatCode="0.000%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medium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thin">
        <color theme="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6" fillId="0" borderId="0"/>
    <xf numFmtId="0" fontId="3" fillId="0" borderId="0"/>
    <xf numFmtId="40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9" fontId="16" fillId="0" borderId="0" applyBorder="0" applyProtection="0"/>
    <xf numFmtId="165" fontId="16" fillId="0" borderId="0" applyBorder="0" applyProtection="0"/>
    <xf numFmtId="0" fontId="2" fillId="0" borderId="0"/>
    <xf numFmtId="9" fontId="3" fillId="0" borderId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8" fillId="0" borderId="0" xfId="0" applyFont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right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4" fontId="9" fillId="0" borderId="0" xfId="0" applyNumberFormat="1" applyFont="1" applyFill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2" xfId="0" applyFont="1" applyFill="1" applyBorder="1" applyAlignment="1" applyProtection="1">
      <alignment horizontal="right" vertical="center" wrapText="1"/>
      <protection hidden="1"/>
    </xf>
    <xf numFmtId="0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0" applyFont="1" applyFill="1" applyBorder="1" applyAlignment="1" applyProtection="1">
      <alignment horizontal="justify" vertical="center" wrapText="1"/>
      <protection hidden="1"/>
    </xf>
    <xf numFmtId="4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" fontId="9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6" xfId="0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8" xfId="0" applyNumberFormat="1" applyFont="1" applyFill="1" applyBorder="1" applyAlignment="1" applyProtection="1">
      <alignment horizontal="right" vertical="center" wrapText="1"/>
      <protection hidden="1"/>
    </xf>
    <xf numFmtId="4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right" vertical="center" wrapText="1"/>
      <protection hidden="1"/>
    </xf>
    <xf numFmtId="0" fontId="13" fillId="0" borderId="5" xfId="0" applyFont="1" applyFill="1" applyBorder="1" applyAlignment="1" applyProtection="1">
      <alignment horizontal="right" vertical="center" wrapText="1"/>
      <protection hidden="1"/>
    </xf>
    <xf numFmtId="4" fontId="8" fillId="0" borderId="0" xfId="0" applyNumberFormat="1" applyFont="1" applyFill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4" fontId="9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right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4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4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wrapText="1"/>
      <protection hidden="1"/>
    </xf>
    <xf numFmtId="10" fontId="14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0" xfId="0" applyNumberFormat="1" applyFont="1" applyAlignment="1" applyProtection="1">
      <alignment vertical="center" wrapText="1"/>
      <protection hidden="1"/>
    </xf>
    <xf numFmtId="0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2" fontId="9" fillId="0" borderId="0" xfId="0" applyNumberFormat="1" applyFont="1" applyFill="1" applyAlignment="1" applyProtection="1">
      <alignment vertical="center" wrapText="1"/>
      <protection hidden="1"/>
    </xf>
    <xf numFmtId="166" fontId="9" fillId="0" borderId="6" xfId="0" applyNumberFormat="1" applyFont="1" applyBorder="1" applyAlignment="1" applyProtection="1">
      <alignment horizontal="justify" vertical="center" wrapText="1"/>
      <protection hidden="1"/>
    </xf>
    <xf numFmtId="166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6" xfId="0" applyNumberFormat="1" applyFont="1" applyFill="1" applyBorder="1" applyAlignment="1" applyProtection="1">
      <alignment horizontal="justify" vertical="center" wrapText="1"/>
      <protection hidden="1"/>
    </xf>
    <xf numFmtId="166" fontId="7" fillId="0" borderId="5" xfId="0" applyNumberFormat="1" applyFont="1" applyFill="1" applyBorder="1" applyAlignment="1" applyProtection="1">
      <alignment horizontal="justify" vertical="center" wrapText="1"/>
      <protection hidden="1"/>
    </xf>
    <xf numFmtId="166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14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6" xfId="0" applyFont="1" applyFill="1" applyBorder="1" applyAlignment="1" applyProtection="1">
      <alignment horizontal="right" vertical="center" wrapText="1"/>
      <protection hidden="1"/>
    </xf>
    <xf numFmtId="0" fontId="13" fillId="0" borderId="6" xfId="0" applyFont="1" applyFill="1" applyBorder="1" applyAlignment="1" applyProtection="1">
      <alignment vertical="center" wrapText="1"/>
      <protection hidden="1"/>
    </xf>
    <xf numFmtId="2" fontId="9" fillId="0" borderId="0" xfId="0" applyNumberFormat="1" applyFont="1" applyFill="1" applyAlignment="1" applyProtection="1">
      <alignment horizontal="center" vertical="center" wrapText="1"/>
      <protection hidden="1"/>
    </xf>
    <xf numFmtId="14" fontId="7" fillId="0" borderId="6" xfId="0" applyNumberFormat="1" applyFont="1" applyFill="1" applyBorder="1" applyAlignment="1" applyProtection="1">
      <alignment horizontal="right" vertical="center" wrapText="1"/>
      <protection hidden="1"/>
    </xf>
    <xf numFmtId="1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9" fillId="2" borderId="16" xfId="0" applyFont="1" applyFill="1" applyBorder="1" applyAlignment="1" applyProtection="1">
      <alignment horizontal="center" vertical="center" wrapText="1"/>
      <protection hidden="1"/>
    </xf>
    <xf numFmtId="4" fontId="9" fillId="2" borderId="16" xfId="0" applyNumberFormat="1" applyFont="1" applyFill="1" applyBorder="1" applyAlignment="1" applyProtection="1">
      <alignment horizontal="right" vertical="center" wrapText="1"/>
      <protection hidden="1"/>
    </xf>
    <xf numFmtId="4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16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8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8" xfId="0" applyNumberFormat="1" applyFont="1" applyFill="1" applyBorder="1" applyAlignment="1" applyProtection="1">
      <alignment horizontal="right" vertical="center" wrapText="1"/>
      <protection hidden="1"/>
    </xf>
    <xf numFmtId="2" fontId="9" fillId="0" borderId="0" xfId="0" applyNumberFormat="1" applyFont="1" applyFill="1" applyAlignment="1" applyProtection="1">
      <alignment horizontal="center" vertical="center" wrapText="1"/>
      <protection hidden="1"/>
    </xf>
    <xf numFmtId="166" fontId="7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2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4" xfId="0" applyFont="1" applyFill="1" applyBorder="1" applyAlignment="1" applyProtection="1">
      <alignment horizontal="left" vertical="center" wrapText="1"/>
      <protection hidden="1"/>
    </xf>
    <xf numFmtId="4" fontId="13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6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</cellXfs>
  <cellStyles count="19">
    <cellStyle name="Moeda 2" xfId="1"/>
    <cellStyle name="Moeda 3" xfId="2"/>
    <cellStyle name="Moeda 4" xfId="17"/>
    <cellStyle name="Normal" xfId="0" builtinId="0"/>
    <cellStyle name="Normal 2" xfId="3"/>
    <cellStyle name="Normal 2 2" xfId="4"/>
    <cellStyle name="Normal 3" xfId="5"/>
    <cellStyle name="Normal 3 2" xfId="10"/>
    <cellStyle name="Normal 5" xfId="13"/>
    <cellStyle name="Normal 5 2" xfId="6"/>
    <cellStyle name="Normal 5 3" xfId="18"/>
    <cellStyle name="Normal 7" xfId="15"/>
    <cellStyle name="Porcentagem 2" xfId="11"/>
    <cellStyle name="Porcentagem 3" xfId="14"/>
    <cellStyle name="Porcentagem 3 2" xfId="16"/>
    <cellStyle name="TableStyleLight1" xfId="12"/>
    <cellStyle name="Vírgula 2" xfId="7"/>
    <cellStyle name="Vírgula 3" xfId="8"/>
    <cellStyle name="Vírgula 4" xfId="9"/>
  </cellStyles>
  <dxfs count="10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A3"/>
      <color rgb="FFFFFFE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82"/>
  <sheetViews>
    <sheetView showGridLines="0" tabSelected="1" showRuler="0" topLeftCell="A256" zoomScale="90" zoomScaleNormal="90" zoomScaleSheetLayoutView="100" zoomScalePageLayoutView="90" workbookViewId="0">
      <selection activeCell="I2" sqref="I2"/>
    </sheetView>
  </sheetViews>
  <sheetFormatPr defaultColWidth="11.42578125" defaultRowHeight="15" x14ac:dyDescent="0.2"/>
  <cols>
    <col min="1" max="1" width="9.7109375" style="10" customWidth="1"/>
    <col min="2" max="2" width="76.28515625" style="11" customWidth="1"/>
    <col min="3" max="3" width="9.7109375" style="64" customWidth="1"/>
    <col min="4" max="4" width="6.7109375" style="12" customWidth="1"/>
    <col min="5" max="7" width="11.7109375" style="13" customWidth="1"/>
    <col min="8" max="228" width="11.42578125" style="1" customWidth="1"/>
    <col min="229" max="229" width="56.28515625" style="1" customWidth="1"/>
    <col min="230" max="16384" width="11.42578125" style="1"/>
  </cols>
  <sheetData>
    <row r="1" spans="1:237" ht="25.15" customHeight="1" x14ac:dyDescent="0.2">
      <c r="A1" s="80" t="s">
        <v>17</v>
      </c>
      <c r="B1" s="80"/>
      <c r="C1" s="80"/>
      <c r="D1" s="80"/>
      <c r="E1" s="80"/>
      <c r="F1" s="80"/>
      <c r="G1" s="80"/>
    </row>
    <row r="2" spans="1:237" x14ac:dyDescent="0.2">
      <c r="A2" s="25" t="s">
        <v>271</v>
      </c>
      <c r="B2" s="24"/>
      <c r="C2" s="24"/>
      <c r="D2" s="31"/>
      <c r="E2" s="63"/>
      <c r="F2" s="62" t="s">
        <v>14</v>
      </c>
      <c r="G2" s="61">
        <v>0.25</v>
      </c>
    </row>
    <row r="3" spans="1:237" ht="30" customHeight="1" x14ac:dyDescent="0.2">
      <c r="A3" s="25" t="s">
        <v>274</v>
      </c>
      <c r="B3" s="24"/>
      <c r="C3" s="24"/>
      <c r="D3" s="31"/>
      <c r="E3" s="89" t="s">
        <v>272</v>
      </c>
      <c r="F3" s="89"/>
      <c r="G3" s="50">
        <v>1.1319999999999999</v>
      </c>
    </row>
    <row r="4" spans="1:237" x14ac:dyDescent="0.2">
      <c r="A4" s="25" t="s">
        <v>273</v>
      </c>
      <c r="B4" s="24"/>
      <c r="C4" s="24"/>
      <c r="D4" s="31"/>
      <c r="E4" s="90" t="s">
        <v>7</v>
      </c>
      <c r="F4" s="90"/>
      <c r="G4" s="65"/>
    </row>
    <row r="5" spans="1:237" ht="14.25" customHeight="1" x14ac:dyDescent="0.2">
      <c r="A5" s="25" t="s">
        <v>270</v>
      </c>
      <c r="B5" s="24"/>
      <c r="C5" s="24"/>
      <c r="D5" s="31"/>
      <c r="E5" s="53"/>
      <c r="F5" s="53"/>
      <c r="G5" s="66"/>
    </row>
    <row r="6" spans="1:237" ht="14.25" customHeight="1" x14ac:dyDescent="0.2">
      <c r="A6" s="25" t="s">
        <v>269</v>
      </c>
      <c r="B6" s="24"/>
      <c r="C6" s="24"/>
      <c r="D6" s="31"/>
      <c r="E6" s="53"/>
      <c r="F6" s="53"/>
      <c r="G6" s="66"/>
    </row>
    <row r="7" spans="1:237" ht="14.25" customHeight="1" x14ac:dyDescent="0.2">
      <c r="A7" s="25" t="s">
        <v>268</v>
      </c>
      <c r="B7" s="24"/>
      <c r="C7" s="24"/>
      <c r="D7" s="31"/>
      <c r="E7" s="53"/>
      <c r="F7" s="53"/>
      <c r="G7" s="66"/>
    </row>
    <row r="8" spans="1:237" ht="15.75" thickBot="1" x14ac:dyDescent="0.25">
      <c r="A8" s="87"/>
      <c r="B8" s="88"/>
      <c r="C8" s="88"/>
      <c r="D8" s="88"/>
      <c r="E8" s="88"/>
      <c r="F8" s="88"/>
      <c r="G8" s="88"/>
    </row>
    <row r="9" spans="1:237" s="3" customFormat="1" ht="15.75" customHeight="1" thickBot="1" x14ac:dyDescent="0.25">
      <c r="A9" s="83" t="s">
        <v>19</v>
      </c>
      <c r="B9" s="83"/>
      <c r="C9" s="83"/>
      <c r="D9" s="83"/>
      <c r="E9" s="83"/>
      <c r="F9" s="83"/>
      <c r="G9" s="8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s="6" customFormat="1" ht="22.5" x14ac:dyDescent="0.2">
      <c r="A10" s="35" t="s">
        <v>66</v>
      </c>
      <c r="B10" s="26"/>
      <c r="C10" s="14" t="s">
        <v>6</v>
      </c>
      <c r="D10" s="91"/>
      <c r="E10" s="91"/>
      <c r="F10" s="14" t="s">
        <v>11</v>
      </c>
      <c r="G10" s="41"/>
      <c r="H10" s="5"/>
      <c r="I10" s="4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5"/>
      <c r="Y10" s="4"/>
      <c r="Z10" s="4"/>
      <c r="AA10" s="4"/>
      <c r="AB10" s="4"/>
      <c r="AC10" s="4"/>
      <c r="AD10" s="4"/>
      <c r="AE10" s="4"/>
      <c r="AF10" s="5"/>
      <c r="AG10" s="4"/>
      <c r="AH10" s="4"/>
      <c r="AI10" s="4"/>
      <c r="AJ10" s="4"/>
      <c r="AK10" s="4"/>
      <c r="AL10" s="4"/>
      <c r="AM10" s="4"/>
      <c r="AN10" s="5"/>
      <c r="AO10" s="4"/>
      <c r="AP10" s="4"/>
      <c r="AQ10" s="4"/>
      <c r="AR10" s="4"/>
      <c r="AS10" s="4"/>
      <c r="AT10" s="4"/>
      <c r="AU10" s="4"/>
      <c r="AV10" s="5"/>
      <c r="AW10" s="4"/>
      <c r="AX10" s="4"/>
      <c r="AY10" s="4"/>
      <c r="AZ10" s="4"/>
      <c r="BA10" s="4"/>
      <c r="BB10" s="4"/>
      <c r="BC10" s="4"/>
      <c r="BD10" s="5"/>
      <c r="BE10" s="4"/>
      <c r="BF10" s="4"/>
      <c r="BG10" s="4"/>
      <c r="BH10" s="4"/>
      <c r="BI10" s="4"/>
      <c r="BJ10" s="4"/>
      <c r="BK10" s="4"/>
      <c r="BL10" s="5"/>
      <c r="BM10" s="4"/>
      <c r="BN10" s="4"/>
      <c r="BO10" s="4"/>
      <c r="BP10" s="4"/>
      <c r="BQ10" s="4"/>
      <c r="BR10" s="4"/>
      <c r="BS10" s="4"/>
      <c r="BT10" s="5"/>
      <c r="BU10" s="4"/>
      <c r="BV10" s="4"/>
      <c r="BW10" s="4"/>
      <c r="BX10" s="4"/>
      <c r="BY10" s="4"/>
      <c r="BZ10" s="4"/>
      <c r="CA10" s="4"/>
      <c r="CB10" s="5"/>
      <c r="CC10" s="4"/>
      <c r="CD10" s="4"/>
      <c r="CE10" s="4"/>
      <c r="CF10" s="4"/>
      <c r="CG10" s="4"/>
      <c r="CH10" s="4"/>
      <c r="CI10" s="4"/>
      <c r="CJ10" s="5"/>
      <c r="CK10" s="4"/>
      <c r="CL10" s="4"/>
      <c r="CM10" s="4"/>
      <c r="CN10" s="4"/>
      <c r="CO10" s="4"/>
      <c r="CP10" s="4"/>
      <c r="CQ10" s="4"/>
      <c r="CR10" s="5"/>
      <c r="CS10" s="4"/>
      <c r="CT10" s="4"/>
      <c r="CU10" s="4"/>
      <c r="CV10" s="4"/>
      <c r="CW10" s="4"/>
      <c r="CX10" s="4"/>
      <c r="CY10" s="4"/>
      <c r="CZ10" s="5"/>
      <c r="DA10" s="4"/>
      <c r="DB10" s="4"/>
      <c r="DC10" s="4"/>
      <c r="DD10" s="4"/>
      <c r="DE10" s="4"/>
      <c r="DF10" s="4"/>
      <c r="DG10" s="4"/>
      <c r="DH10" s="5"/>
      <c r="DI10" s="4"/>
      <c r="DJ10" s="4"/>
      <c r="DK10" s="4"/>
      <c r="DL10" s="4"/>
      <c r="DM10" s="4"/>
      <c r="DN10" s="4"/>
      <c r="DO10" s="4"/>
      <c r="DP10" s="5"/>
      <c r="DQ10" s="4"/>
      <c r="DR10" s="4"/>
      <c r="DS10" s="4"/>
      <c r="DT10" s="4"/>
      <c r="DU10" s="4"/>
      <c r="DV10" s="4"/>
      <c r="DW10" s="4"/>
      <c r="DX10" s="5"/>
      <c r="DY10" s="4"/>
      <c r="DZ10" s="4"/>
      <c r="EA10" s="4"/>
      <c r="EB10" s="4"/>
      <c r="EC10" s="4"/>
      <c r="ED10" s="4"/>
      <c r="EE10" s="4"/>
      <c r="EF10" s="5"/>
      <c r="EG10" s="4"/>
      <c r="EH10" s="4"/>
      <c r="EI10" s="4"/>
      <c r="EJ10" s="4"/>
      <c r="EK10" s="4"/>
      <c r="EL10" s="4"/>
      <c r="EM10" s="4"/>
      <c r="EN10" s="5"/>
      <c r="EO10" s="4"/>
      <c r="EP10" s="4"/>
      <c r="EQ10" s="4"/>
      <c r="ER10" s="4"/>
      <c r="ES10" s="4"/>
      <c r="ET10" s="4"/>
      <c r="EU10" s="4"/>
      <c r="EV10" s="5"/>
      <c r="EW10" s="4"/>
      <c r="EX10" s="4"/>
      <c r="EY10" s="4"/>
      <c r="EZ10" s="4"/>
      <c r="FA10" s="4"/>
      <c r="FB10" s="4"/>
      <c r="FC10" s="4"/>
      <c r="FD10" s="5"/>
      <c r="FE10" s="4"/>
      <c r="FF10" s="4"/>
      <c r="FG10" s="4"/>
      <c r="FH10" s="4"/>
      <c r="FI10" s="4"/>
      <c r="FJ10" s="4"/>
      <c r="FK10" s="4"/>
      <c r="FL10" s="5"/>
      <c r="FM10" s="4"/>
      <c r="FN10" s="4"/>
      <c r="FO10" s="4"/>
      <c r="FP10" s="4"/>
      <c r="FQ10" s="4"/>
      <c r="FR10" s="4"/>
      <c r="FS10" s="4"/>
      <c r="FT10" s="5"/>
      <c r="FU10" s="4"/>
      <c r="FV10" s="4"/>
      <c r="FW10" s="4"/>
      <c r="FX10" s="4"/>
      <c r="FY10" s="4"/>
      <c r="FZ10" s="4"/>
      <c r="GA10" s="4"/>
      <c r="GB10" s="5"/>
      <c r="GC10" s="4"/>
      <c r="GD10" s="4"/>
      <c r="GE10" s="4"/>
      <c r="GF10" s="4"/>
      <c r="GG10" s="4"/>
      <c r="GH10" s="4"/>
      <c r="GI10" s="4"/>
      <c r="GJ10" s="5"/>
      <c r="GK10" s="4"/>
      <c r="GL10" s="4"/>
      <c r="GM10" s="4"/>
      <c r="GN10" s="4"/>
      <c r="GO10" s="4"/>
      <c r="GP10" s="4"/>
      <c r="GQ10" s="4"/>
      <c r="GR10" s="5"/>
      <c r="GS10" s="4"/>
      <c r="GT10" s="4"/>
      <c r="GU10" s="4"/>
      <c r="GV10" s="4"/>
      <c r="GW10" s="4"/>
      <c r="GX10" s="4"/>
      <c r="GY10" s="4"/>
      <c r="GZ10" s="5"/>
      <c r="HA10" s="4"/>
      <c r="HB10" s="4"/>
      <c r="HC10" s="4"/>
      <c r="HD10" s="4"/>
      <c r="HE10" s="4"/>
      <c r="HF10" s="4"/>
      <c r="HG10" s="4"/>
      <c r="HH10" s="5"/>
      <c r="HI10" s="4"/>
      <c r="HJ10" s="4"/>
      <c r="HK10" s="4"/>
      <c r="HL10" s="4"/>
      <c r="HM10" s="4"/>
      <c r="HN10" s="4"/>
      <c r="HO10" s="4"/>
      <c r="HP10" s="5"/>
      <c r="HQ10" s="4"/>
      <c r="HR10" s="4"/>
      <c r="HS10" s="4"/>
      <c r="HT10" s="4"/>
      <c r="HU10" s="4"/>
      <c r="HV10" s="4"/>
      <c r="HW10" s="4"/>
      <c r="HX10" s="5"/>
      <c r="HY10" s="4"/>
      <c r="HZ10" s="4"/>
      <c r="IA10" s="4"/>
      <c r="IB10" s="4"/>
      <c r="IC10" s="4"/>
    </row>
    <row r="11" spans="1:237" s="6" customFormat="1" ht="13.5" thickBot="1" x14ac:dyDescent="0.25">
      <c r="A11" s="34" t="s">
        <v>18</v>
      </c>
      <c r="B11" s="27"/>
      <c r="C11" s="15" t="s">
        <v>4</v>
      </c>
      <c r="D11" s="92"/>
      <c r="E11" s="92"/>
      <c r="F11" s="92"/>
      <c r="G11" s="92"/>
      <c r="H11" s="5"/>
      <c r="I11" s="5"/>
      <c r="J11" s="4"/>
      <c r="K11" s="4"/>
      <c r="L11" s="5"/>
      <c r="M11" s="5"/>
      <c r="N11" s="4"/>
      <c r="O11" s="4"/>
      <c r="P11" s="5"/>
      <c r="Q11" s="5"/>
      <c r="R11" s="4"/>
      <c r="S11" s="4"/>
      <c r="T11" s="5"/>
      <c r="U11" s="5"/>
      <c r="V11" s="4"/>
      <c r="W11" s="4"/>
      <c r="X11" s="5"/>
      <c r="Y11" s="5"/>
      <c r="Z11" s="4"/>
      <c r="AA11" s="4"/>
      <c r="AB11" s="5"/>
      <c r="AC11" s="5"/>
      <c r="AD11" s="4"/>
      <c r="AE11" s="4"/>
      <c r="AF11" s="5"/>
      <c r="AG11" s="5"/>
      <c r="AH11" s="4"/>
      <c r="AI11" s="4"/>
      <c r="AJ11" s="5"/>
      <c r="AK11" s="5"/>
      <c r="AL11" s="4"/>
      <c r="AM11" s="4"/>
      <c r="AN11" s="5"/>
      <c r="AO11" s="5"/>
      <c r="AP11" s="4"/>
      <c r="AQ11" s="4"/>
      <c r="AR11" s="5"/>
      <c r="AS11" s="5"/>
      <c r="AT11" s="4"/>
      <c r="AU11" s="4"/>
      <c r="AV11" s="5"/>
      <c r="AW11" s="5"/>
      <c r="AX11" s="4"/>
      <c r="AY11" s="4"/>
      <c r="AZ11" s="5"/>
      <c r="BA11" s="5"/>
      <c r="BB11" s="4"/>
      <c r="BC11" s="4"/>
      <c r="BD11" s="5"/>
      <c r="BE11" s="5"/>
      <c r="BF11" s="4"/>
      <c r="BG11" s="4"/>
      <c r="BH11" s="5"/>
      <c r="BI11" s="5"/>
      <c r="BJ11" s="4"/>
      <c r="BK11" s="4"/>
      <c r="BL11" s="5"/>
      <c r="BM11" s="5"/>
      <c r="BN11" s="4"/>
      <c r="BO11" s="4"/>
      <c r="BP11" s="5"/>
      <c r="BQ11" s="5"/>
      <c r="BR11" s="4"/>
      <c r="BS11" s="4"/>
      <c r="BT11" s="5"/>
      <c r="BU11" s="5"/>
      <c r="BV11" s="4"/>
      <c r="BW11" s="4"/>
      <c r="BX11" s="5"/>
      <c r="BY11" s="5"/>
      <c r="BZ11" s="4"/>
      <c r="CA11" s="4"/>
      <c r="CB11" s="5"/>
      <c r="CC11" s="5"/>
      <c r="CD11" s="4"/>
      <c r="CE11" s="4"/>
      <c r="CF11" s="5"/>
      <c r="CG11" s="5"/>
      <c r="CH11" s="4"/>
      <c r="CI11" s="4"/>
      <c r="CJ11" s="5"/>
      <c r="CK11" s="5"/>
      <c r="CL11" s="4"/>
      <c r="CM11" s="4"/>
      <c r="CN11" s="5"/>
      <c r="CO11" s="5"/>
      <c r="CP11" s="4"/>
      <c r="CQ11" s="4"/>
      <c r="CR11" s="5"/>
      <c r="CS11" s="5"/>
      <c r="CT11" s="4"/>
      <c r="CU11" s="4"/>
      <c r="CV11" s="5"/>
      <c r="CW11" s="5"/>
      <c r="CX11" s="4"/>
      <c r="CY11" s="4"/>
      <c r="CZ11" s="5"/>
      <c r="DA11" s="5"/>
      <c r="DB11" s="4"/>
      <c r="DC11" s="4"/>
      <c r="DD11" s="5"/>
      <c r="DE11" s="5"/>
      <c r="DF11" s="4"/>
      <c r="DG11" s="4"/>
      <c r="DH11" s="5"/>
      <c r="DI11" s="5"/>
      <c r="DJ11" s="4"/>
      <c r="DK11" s="4"/>
      <c r="DL11" s="5"/>
      <c r="DM11" s="5"/>
      <c r="DN11" s="4"/>
      <c r="DO11" s="4"/>
      <c r="DP11" s="5"/>
      <c r="DQ11" s="5"/>
      <c r="DR11" s="4"/>
      <c r="DS11" s="4"/>
      <c r="DT11" s="5"/>
      <c r="DU11" s="5"/>
      <c r="DV11" s="4"/>
      <c r="DW11" s="4"/>
      <c r="DX11" s="5"/>
      <c r="DY11" s="5"/>
      <c r="DZ11" s="4"/>
      <c r="EA11" s="4"/>
      <c r="EB11" s="5"/>
      <c r="EC11" s="5"/>
      <c r="ED11" s="4"/>
      <c r="EE11" s="4"/>
      <c r="EF11" s="5"/>
      <c r="EG11" s="5"/>
      <c r="EH11" s="4"/>
      <c r="EI11" s="4"/>
      <c r="EJ11" s="5"/>
      <c r="EK11" s="5"/>
      <c r="EL11" s="4"/>
      <c r="EM11" s="4"/>
      <c r="EN11" s="5"/>
      <c r="EO11" s="5"/>
      <c r="EP11" s="4"/>
      <c r="EQ11" s="4"/>
      <c r="ER11" s="5"/>
      <c r="ES11" s="5"/>
      <c r="ET11" s="4"/>
      <c r="EU11" s="4"/>
      <c r="EV11" s="5"/>
      <c r="EW11" s="5"/>
      <c r="EX11" s="4"/>
      <c r="EY11" s="4"/>
      <c r="EZ11" s="5"/>
      <c r="FA11" s="5"/>
      <c r="FB11" s="4"/>
      <c r="FC11" s="4"/>
      <c r="FD11" s="5"/>
      <c r="FE11" s="5"/>
      <c r="FF11" s="4"/>
      <c r="FG11" s="4"/>
      <c r="FH11" s="5"/>
      <c r="FI11" s="5"/>
      <c r="FJ11" s="4"/>
      <c r="FK11" s="4"/>
      <c r="FL11" s="5"/>
      <c r="FM11" s="5"/>
      <c r="FN11" s="4"/>
      <c r="FO11" s="4"/>
      <c r="FP11" s="5"/>
      <c r="FQ11" s="5"/>
      <c r="FR11" s="4"/>
      <c r="FS11" s="4"/>
      <c r="FT11" s="5"/>
      <c r="FU11" s="5"/>
      <c r="FV11" s="4"/>
      <c r="FW11" s="4"/>
      <c r="FX11" s="5"/>
      <c r="FY11" s="5"/>
      <c r="FZ11" s="4"/>
      <c r="GA11" s="4"/>
      <c r="GB11" s="5"/>
      <c r="GC11" s="5"/>
      <c r="GD11" s="4"/>
      <c r="GE11" s="4"/>
      <c r="GF11" s="5"/>
      <c r="GG11" s="5"/>
      <c r="GH11" s="4"/>
      <c r="GI11" s="4"/>
      <c r="GJ11" s="5"/>
      <c r="GK11" s="5"/>
      <c r="GL11" s="4"/>
      <c r="GM11" s="4"/>
      <c r="GN11" s="5"/>
      <c r="GO11" s="5"/>
      <c r="GP11" s="4"/>
      <c r="GQ11" s="4"/>
      <c r="GR11" s="5"/>
      <c r="GS11" s="5"/>
      <c r="GT11" s="4"/>
      <c r="GU11" s="4"/>
      <c r="GV11" s="5"/>
      <c r="GW11" s="5"/>
      <c r="GX11" s="4"/>
      <c r="GY11" s="4"/>
      <c r="GZ11" s="5"/>
      <c r="HA11" s="5"/>
      <c r="HB11" s="4"/>
      <c r="HC11" s="4"/>
      <c r="HD11" s="5"/>
      <c r="HE11" s="5"/>
      <c r="HF11" s="4"/>
      <c r="HG11" s="4"/>
      <c r="HH11" s="5"/>
      <c r="HI11" s="5"/>
      <c r="HJ11" s="4"/>
      <c r="HK11" s="4"/>
      <c r="HL11" s="5"/>
      <c r="HM11" s="5"/>
      <c r="HN11" s="4"/>
      <c r="HO11" s="4"/>
      <c r="HP11" s="5"/>
      <c r="HQ11" s="5"/>
      <c r="HR11" s="4"/>
      <c r="HS11" s="4"/>
      <c r="HT11" s="5"/>
      <c r="HU11" s="5"/>
      <c r="HV11" s="4"/>
      <c r="HW11" s="4"/>
      <c r="HX11" s="5"/>
      <c r="HY11" s="5"/>
      <c r="HZ11" s="4"/>
      <c r="IA11" s="4"/>
      <c r="IB11" s="5"/>
      <c r="IC11" s="5"/>
    </row>
    <row r="12" spans="1:237" s="3" customFormat="1" ht="15.75" thickBot="1" x14ac:dyDescent="0.25">
      <c r="A12" s="83" t="s">
        <v>20</v>
      </c>
      <c r="B12" s="83"/>
      <c r="C12" s="83"/>
      <c r="D12" s="83"/>
      <c r="E12" s="83"/>
      <c r="F12" s="83"/>
      <c r="G12" s="83"/>
      <c r="H12" s="7"/>
      <c r="I12" s="7"/>
      <c r="J12" s="2"/>
      <c r="K12" s="2"/>
      <c r="L12" s="7"/>
      <c r="M12" s="7"/>
      <c r="N12" s="2"/>
      <c r="O12" s="2"/>
      <c r="P12" s="7"/>
      <c r="Q12" s="7"/>
      <c r="R12" s="2"/>
      <c r="S12" s="2"/>
      <c r="T12" s="7"/>
      <c r="U12" s="7"/>
      <c r="V12" s="2"/>
      <c r="W12" s="2"/>
      <c r="X12" s="7"/>
      <c r="Y12" s="7"/>
      <c r="Z12" s="2"/>
      <c r="AA12" s="2"/>
      <c r="AB12" s="7"/>
      <c r="AC12" s="7"/>
      <c r="AD12" s="2"/>
      <c r="AE12" s="2"/>
      <c r="AF12" s="7"/>
      <c r="AG12" s="7"/>
      <c r="AH12" s="2"/>
      <c r="AI12" s="2"/>
      <c r="AJ12" s="7"/>
      <c r="AK12" s="7"/>
      <c r="AL12" s="2"/>
      <c r="AM12" s="2"/>
      <c r="AN12" s="7"/>
      <c r="AO12" s="7"/>
      <c r="AP12" s="2"/>
      <c r="AQ12" s="2"/>
      <c r="AR12" s="7"/>
      <c r="AS12" s="7"/>
      <c r="AT12" s="2"/>
      <c r="AU12" s="2"/>
      <c r="AV12" s="7"/>
      <c r="AW12" s="7"/>
      <c r="AX12" s="2"/>
      <c r="AY12" s="2"/>
      <c r="AZ12" s="7"/>
      <c r="BA12" s="7"/>
      <c r="BB12" s="2"/>
      <c r="BC12" s="2"/>
      <c r="BD12" s="7"/>
      <c r="BE12" s="7"/>
      <c r="BF12" s="2"/>
      <c r="BG12" s="2"/>
      <c r="BH12" s="7"/>
      <c r="BI12" s="7"/>
      <c r="BJ12" s="2"/>
      <c r="BK12" s="2"/>
      <c r="BL12" s="7"/>
      <c r="BM12" s="7"/>
      <c r="BN12" s="2"/>
      <c r="BO12" s="2"/>
      <c r="BP12" s="7"/>
      <c r="BQ12" s="7"/>
      <c r="BR12" s="2"/>
      <c r="BS12" s="2"/>
      <c r="BT12" s="7"/>
      <c r="BU12" s="7"/>
      <c r="BV12" s="2"/>
      <c r="BW12" s="2"/>
      <c r="BX12" s="7"/>
      <c r="BY12" s="7"/>
      <c r="BZ12" s="2"/>
      <c r="CA12" s="2"/>
      <c r="CB12" s="7"/>
      <c r="CC12" s="7"/>
      <c r="CD12" s="2"/>
      <c r="CE12" s="2"/>
      <c r="CF12" s="7"/>
      <c r="CG12" s="7"/>
      <c r="CH12" s="2"/>
      <c r="CI12" s="2"/>
      <c r="CJ12" s="7"/>
      <c r="CK12" s="7"/>
      <c r="CL12" s="2"/>
      <c r="CM12" s="2"/>
      <c r="CN12" s="7"/>
      <c r="CO12" s="7"/>
      <c r="CP12" s="2"/>
      <c r="CQ12" s="2"/>
      <c r="CR12" s="7"/>
      <c r="CS12" s="7"/>
      <c r="CT12" s="2"/>
      <c r="CU12" s="2"/>
      <c r="CV12" s="7"/>
      <c r="CW12" s="7"/>
      <c r="CX12" s="2"/>
      <c r="CY12" s="2"/>
      <c r="CZ12" s="7"/>
      <c r="DA12" s="7"/>
      <c r="DB12" s="2"/>
      <c r="DC12" s="2"/>
      <c r="DD12" s="7"/>
      <c r="DE12" s="7"/>
      <c r="DF12" s="2"/>
      <c r="DG12" s="2"/>
      <c r="DH12" s="7"/>
      <c r="DI12" s="7"/>
      <c r="DJ12" s="2"/>
      <c r="DK12" s="2"/>
      <c r="DL12" s="7"/>
      <c r="DM12" s="7"/>
      <c r="DN12" s="2"/>
      <c r="DO12" s="2"/>
      <c r="DP12" s="7"/>
      <c r="DQ12" s="7"/>
      <c r="DR12" s="2"/>
      <c r="DS12" s="2"/>
      <c r="DT12" s="7"/>
      <c r="DU12" s="7"/>
      <c r="DV12" s="2"/>
      <c r="DW12" s="2"/>
      <c r="DX12" s="7"/>
      <c r="DY12" s="7"/>
      <c r="DZ12" s="2"/>
      <c r="EA12" s="2"/>
      <c r="EB12" s="7"/>
      <c r="EC12" s="7"/>
      <c r="ED12" s="2"/>
      <c r="EE12" s="2"/>
      <c r="EF12" s="7"/>
      <c r="EG12" s="7"/>
      <c r="EH12" s="2"/>
      <c r="EI12" s="2"/>
      <c r="EJ12" s="7"/>
      <c r="EK12" s="7"/>
      <c r="EL12" s="2"/>
      <c r="EM12" s="2"/>
      <c r="EN12" s="7"/>
      <c r="EO12" s="7"/>
      <c r="EP12" s="2"/>
      <c r="EQ12" s="2"/>
      <c r="ER12" s="7"/>
      <c r="ES12" s="7"/>
      <c r="ET12" s="2"/>
      <c r="EU12" s="2"/>
      <c r="EV12" s="7"/>
      <c r="EW12" s="7"/>
      <c r="EX12" s="2"/>
      <c r="EY12" s="2"/>
      <c r="EZ12" s="7"/>
      <c r="FA12" s="7"/>
      <c r="FB12" s="2"/>
      <c r="FC12" s="2"/>
      <c r="FD12" s="7"/>
      <c r="FE12" s="7"/>
      <c r="FF12" s="2"/>
      <c r="FG12" s="2"/>
      <c r="FH12" s="7"/>
      <c r="FI12" s="7"/>
      <c r="FJ12" s="2"/>
      <c r="FK12" s="2"/>
      <c r="FL12" s="7"/>
      <c r="FM12" s="7"/>
      <c r="FN12" s="2"/>
      <c r="FO12" s="2"/>
      <c r="FP12" s="7"/>
      <c r="FQ12" s="7"/>
      <c r="FR12" s="2"/>
      <c r="FS12" s="2"/>
      <c r="FT12" s="7"/>
      <c r="FU12" s="7"/>
      <c r="FV12" s="2"/>
      <c r="FW12" s="2"/>
      <c r="FX12" s="7"/>
      <c r="FY12" s="7"/>
      <c r="FZ12" s="2"/>
      <c r="GA12" s="2"/>
      <c r="GB12" s="7"/>
      <c r="GC12" s="7"/>
      <c r="GD12" s="2"/>
      <c r="GE12" s="2"/>
      <c r="GF12" s="7"/>
      <c r="GG12" s="7"/>
      <c r="GH12" s="2"/>
      <c r="GI12" s="2"/>
      <c r="GJ12" s="7"/>
      <c r="GK12" s="7"/>
      <c r="GL12" s="2"/>
      <c r="GM12" s="2"/>
      <c r="GN12" s="7"/>
      <c r="GO12" s="7"/>
      <c r="GP12" s="2"/>
      <c r="GQ12" s="2"/>
      <c r="GR12" s="7"/>
      <c r="GS12" s="7"/>
      <c r="GT12" s="2"/>
      <c r="GU12" s="2"/>
      <c r="GV12" s="7"/>
      <c r="GW12" s="7"/>
      <c r="GX12" s="2"/>
      <c r="GY12" s="2"/>
      <c r="GZ12" s="7"/>
      <c r="HA12" s="7"/>
      <c r="HB12" s="2"/>
      <c r="HC12" s="2"/>
      <c r="HD12" s="7"/>
      <c r="HE12" s="7"/>
      <c r="HF12" s="2"/>
      <c r="HG12" s="2"/>
      <c r="HH12" s="7"/>
      <c r="HI12" s="7"/>
      <c r="HJ12" s="2"/>
      <c r="HK12" s="2"/>
      <c r="HL12" s="7"/>
      <c r="HM12" s="7"/>
      <c r="HN12" s="2"/>
      <c r="HO12" s="2"/>
      <c r="HP12" s="7"/>
      <c r="HQ12" s="7"/>
      <c r="HR12" s="2"/>
      <c r="HS12" s="2"/>
      <c r="HT12" s="7"/>
      <c r="HU12" s="7"/>
      <c r="HV12" s="2"/>
      <c r="HW12" s="2"/>
      <c r="HX12" s="7"/>
      <c r="HY12" s="7"/>
      <c r="HZ12" s="2"/>
      <c r="IA12" s="2"/>
      <c r="IB12" s="7"/>
      <c r="IC12" s="7"/>
    </row>
    <row r="13" spans="1:237" x14ac:dyDescent="0.2">
      <c r="A13" s="19" t="s">
        <v>15</v>
      </c>
      <c r="B13" s="20" t="s">
        <v>16</v>
      </c>
      <c r="C13" s="21"/>
      <c r="D13" s="22"/>
      <c r="E13" s="23"/>
      <c r="F13" s="23"/>
      <c r="G13" s="23"/>
    </row>
    <row r="14" spans="1:237" s="3" customFormat="1" x14ac:dyDescent="0.2">
      <c r="A14" s="81" t="s">
        <v>8</v>
      </c>
      <c r="B14" s="81" t="s">
        <v>0</v>
      </c>
      <c r="C14" s="84" t="s">
        <v>1</v>
      </c>
      <c r="D14" s="81" t="s">
        <v>2</v>
      </c>
      <c r="E14" s="86" t="s">
        <v>26</v>
      </c>
      <c r="F14" s="86"/>
      <c r="G14" s="78" t="s">
        <v>25</v>
      </c>
    </row>
    <row r="15" spans="1:237" s="3" customFormat="1" ht="15.75" thickBot="1" x14ac:dyDescent="0.25">
      <c r="A15" s="82"/>
      <c r="B15" s="82"/>
      <c r="C15" s="85"/>
      <c r="D15" s="82"/>
      <c r="E15" s="33" t="s">
        <v>3</v>
      </c>
      <c r="F15" s="33" t="s">
        <v>5</v>
      </c>
      <c r="G15" s="79"/>
    </row>
    <row r="16" spans="1:237" x14ac:dyDescent="0.2">
      <c r="A16" s="45" t="s">
        <v>9</v>
      </c>
      <c r="B16" s="46" t="s">
        <v>67</v>
      </c>
      <c r="C16" s="47"/>
      <c r="D16" s="48"/>
      <c r="E16" s="44"/>
      <c r="F16" s="44"/>
      <c r="G16" s="49"/>
      <c r="I16" s="37"/>
    </row>
    <row r="17" spans="1:11" x14ac:dyDescent="0.2">
      <c r="A17" s="28" t="s">
        <v>58</v>
      </c>
      <c r="B17" s="29" t="s">
        <v>74</v>
      </c>
      <c r="C17" s="17"/>
      <c r="D17" s="18"/>
      <c r="E17" s="67"/>
      <c r="F17" s="67"/>
      <c r="G17" s="42"/>
      <c r="I17" s="38"/>
    </row>
    <row r="18" spans="1:11" x14ac:dyDescent="0.2">
      <c r="A18" s="16" t="s">
        <v>12</v>
      </c>
      <c r="B18" s="55" t="s">
        <v>68</v>
      </c>
      <c r="C18" s="56">
        <v>12</v>
      </c>
      <c r="D18" s="56" t="s">
        <v>69</v>
      </c>
      <c r="E18" s="68" t="s">
        <v>275</v>
      </c>
      <c r="F18" s="69"/>
      <c r="G18" s="42">
        <f t="shared" ref="G18:G21" si="0">TRUNC(SUM(E18,F18)*C18,2)</f>
        <v>0</v>
      </c>
      <c r="I18" s="38"/>
    </row>
    <row r="19" spans="1:11" s="8" customFormat="1" x14ac:dyDescent="0.2">
      <c r="A19" s="16" t="s">
        <v>13</v>
      </c>
      <c r="B19" s="55" t="s">
        <v>70</v>
      </c>
      <c r="C19" s="56">
        <v>12</v>
      </c>
      <c r="D19" s="56" t="s">
        <v>69</v>
      </c>
      <c r="E19" s="68" t="s">
        <v>275</v>
      </c>
      <c r="F19" s="69"/>
      <c r="G19" s="42">
        <f t="shared" si="0"/>
        <v>0</v>
      </c>
      <c r="I19" s="38"/>
    </row>
    <row r="20" spans="1:11" s="8" customFormat="1" x14ac:dyDescent="0.2">
      <c r="A20" s="16" t="s">
        <v>31</v>
      </c>
      <c r="B20" s="55" t="s">
        <v>71</v>
      </c>
      <c r="C20" s="56">
        <v>12</v>
      </c>
      <c r="D20" s="56" t="s">
        <v>69</v>
      </c>
      <c r="E20" s="68" t="s">
        <v>275</v>
      </c>
      <c r="F20" s="69"/>
      <c r="G20" s="42">
        <f t="shared" si="0"/>
        <v>0</v>
      </c>
      <c r="I20" s="38"/>
    </row>
    <row r="21" spans="1:11" s="8" customFormat="1" x14ac:dyDescent="0.2">
      <c r="A21" s="16" t="s">
        <v>32</v>
      </c>
      <c r="B21" s="55" t="s">
        <v>72</v>
      </c>
      <c r="C21" s="56">
        <v>12</v>
      </c>
      <c r="D21" s="56" t="s">
        <v>69</v>
      </c>
      <c r="E21" s="68" t="s">
        <v>275</v>
      </c>
      <c r="F21" s="69"/>
      <c r="G21" s="42">
        <f t="shared" si="0"/>
        <v>0</v>
      </c>
      <c r="I21" s="38"/>
    </row>
    <row r="22" spans="1:11" s="8" customFormat="1" x14ac:dyDescent="0.2">
      <c r="A22" s="16" t="s">
        <v>33</v>
      </c>
      <c r="B22" s="55" t="s">
        <v>73</v>
      </c>
      <c r="C22" s="56">
        <v>12</v>
      </c>
      <c r="D22" s="56" t="s">
        <v>69</v>
      </c>
      <c r="E22" s="68" t="s">
        <v>275</v>
      </c>
      <c r="F22" s="69"/>
      <c r="G22" s="42">
        <f t="shared" ref="G22:G29" si="1">TRUNC(SUM(E22,F22)*C22,2)</f>
        <v>0</v>
      </c>
      <c r="I22" s="38"/>
    </row>
    <row r="23" spans="1:11" s="8" customFormat="1" x14ac:dyDescent="0.2">
      <c r="A23" s="28" t="s">
        <v>59</v>
      </c>
      <c r="B23" s="57" t="s">
        <v>83</v>
      </c>
      <c r="C23" s="56"/>
      <c r="D23" s="56"/>
      <c r="E23" s="70"/>
      <c r="F23" s="70"/>
      <c r="G23" s="42"/>
      <c r="I23" s="39"/>
      <c r="K23" s="36"/>
    </row>
    <row r="24" spans="1:11" s="8" customFormat="1" x14ac:dyDescent="0.2">
      <c r="A24" s="16" t="s">
        <v>27</v>
      </c>
      <c r="B24" s="55" t="s">
        <v>75</v>
      </c>
      <c r="C24" s="56">
        <v>1</v>
      </c>
      <c r="D24" s="56" t="s">
        <v>76</v>
      </c>
      <c r="E24" s="69"/>
      <c r="F24" s="68" t="s">
        <v>275</v>
      </c>
      <c r="G24" s="42">
        <f t="shared" si="1"/>
        <v>0</v>
      </c>
    </row>
    <row r="25" spans="1:11" s="8" customFormat="1" x14ac:dyDescent="0.2">
      <c r="A25" s="16" t="s">
        <v>28</v>
      </c>
      <c r="B25" s="55" t="s">
        <v>77</v>
      </c>
      <c r="C25" s="56">
        <v>1</v>
      </c>
      <c r="D25" s="56" t="s">
        <v>78</v>
      </c>
      <c r="E25" s="69"/>
      <c r="F25" s="68" t="s">
        <v>275</v>
      </c>
      <c r="G25" s="42">
        <f t="shared" si="1"/>
        <v>0</v>
      </c>
    </row>
    <row r="26" spans="1:11" s="8" customFormat="1" x14ac:dyDescent="0.2">
      <c r="A26" s="16" t="s">
        <v>36</v>
      </c>
      <c r="B26" s="55" t="s">
        <v>79</v>
      </c>
      <c r="C26" s="56">
        <v>1</v>
      </c>
      <c r="D26" s="56" t="s">
        <v>78</v>
      </c>
      <c r="E26" s="69"/>
      <c r="F26" s="68" t="s">
        <v>275</v>
      </c>
      <c r="G26" s="42">
        <f t="shared" si="1"/>
        <v>0</v>
      </c>
    </row>
    <row r="27" spans="1:11" s="8" customFormat="1" x14ac:dyDescent="0.2">
      <c r="A27" s="16" t="s">
        <v>37</v>
      </c>
      <c r="B27" s="55" t="s">
        <v>80</v>
      </c>
      <c r="C27" s="56">
        <v>1</v>
      </c>
      <c r="D27" s="56" t="s">
        <v>76</v>
      </c>
      <c r="E27" s="69"/>
      <c r="F27" s="68" t="s">
        <v>275</v>
      </c>
      <c r="G27" s="42">
        <f t="shared" si="1"/>
        <v>0</v>
      </c>
    </row>
    <row r="28" spans="1:11" s="8" customFormat="1" x14ac:dyDescent="0.2">
      <c r="A28" s="16" t="s">
        <v>38</v>
      </c>
      <c r="B28" s="55" t="s">
        <v>81</v>
      </c>
      <c r="C28" s="56">
        <v>12</v>
      </c>
      <c r="D28" s="56" t="s">
        <v>76</v>
      </c>
      <c r="E28" s="69"/>
      <c r="F28" s="69"/>
      <c r="G28" s="42">
        <f t="shared" si="1"/>
        <v>0</v>
      </c>
    </row>
    <row r="29" spans="1:11" s="8" customFormat="1" x14ac:dyDescent="0.2">
      <c r="A29" s="16" t="s">
        <v>52</v>
      </c>
      <c r="B29" s="55" t="s">
        <v>82</v>
      </c>
      <c r="C29" s="56">
        <v>1</v>
      </c>
      <c r="D29" s="56" t="s">
        <v>76</v>
      </c>
      <c r="E29" s="69"/>
      <c r="F29" s="68" t="s">
        <v>275</v>
      </c>
      <c r="G29" s="42">
        <f t="shared" si="1"/>
        <v>0</v>
      </c>
      <c r="K29" s="36"/>
    </row>
    <row r="30" spans="1:11" x14ac:dyDescent="0.2">
      <c r="A30" s="28" t="s">
        <v>60</v>
      </c>
      <c r="B30" s="57" t="s">
        <v>106</v>
      </c>
      <c r="C30" s="56"/>
      <c r="D30" s="56"/>
      <c r="E30" s="70"/>
      <c r="F30" s="70"/>
      <c r="G30" s="42"/>
    </row>
    <row r="31" spans="1:11" x14ac:dyDescent="0.2">
      <c r="A31" s="16" t="s">
        <v>41</v>
      </c>
      <c r="B31" s="55" t="s">
        <v>84</v>
      </c>
      <c r="C31" s="56">
        <v>10</v>
      </c>
      <c r="D31" s="56" t="s">
        <v>78</v>
      </c>
      <c r="E31" s="69"/>
      <c r="F31" s="68" t="s">
        <v>275</v>
      </c>
      <c r="G31" s="42">
        <f t="shared" ref="G31:G32" si="2">TRUNC(SUM(E31,F31)*C31,2)</f>
        <v>0</v>
      </c>
    </row>
    <row r="32" spans="1:11" s="8" customFormat="1" x14ac:dyDescent="0.2">
      <c r="A32" s="16" t="s">
        <v>53</v>
      </c>
      <c r="B32" s="55" t="s">
        <v>85</v>
      </c>
      <c r="C32" s="56">
        <v>1</v>
      </c>
      <c r="D32" s="56" t="s">
        <v>76</v>
      </c>
      <c r="E32" s="69"/>
      <c r="F32" s="68" t="s">
        <v>275</v>
      </c>
      <c r="G32" s="42">
        <f t="shared" si="2"/>
        <v>0</v>
      </c>
    </row>
    <row r="33" spans="1:7" s="8" customFormat="1" ht="15.75" thickBot="1" x14ac:dyDescent="0.25">
      <c r="A33" s="32"/>
      <c r="B33" s="75" t="s">
        <v>86</v>
      </c>
      <c r="C33" s="75"/>
      <c r="D33" s="75"/>
      <c r="E33" s="71">
        <f>SUMPRODUCT(C18:C32,E18:E32)</f>
        <v>0</v>
      </c>
      <c r="F33" s="71">
        <f>SUMPRODUCT(C18:C32,F18:F32)</f>
        <v>0</v>
      </c>
      <c r="G33" s="72">
        <f>SUM(G18:G32)</f>
        <v>0</v>
      </c>
    </row>
    <row r="34" spans="1:7" x14ac:dyDescent="0.2">
      <c r="A34" s="45" t="s">
        <v>10</v>
      </c>
      <c r="B34" s="58" t="s">
        <v>87</v>
      </c>
      <c r="C34" s="59"/>
      <c r="D34" s="59"/>
      <c r="E34" s="44"/>
      <c r="F34" s="44"/>
      <c r="G34" s="49"/>
    </row>
    <row r="35" spans="1:7" s="8" customFormat="1" x14ac:dyDescent="0.2">
      <c r="A35" s="28" t="s">
        <v>58</v>
      </c>
      <c r="B35" s="57" t="s">
        <v>107</v>
      </c>
      <c r="C35" s="56"/>
      <c r="D35" s="56"/>
      <c r="E35" s="70"/>
      <c r="F35" s="70"/>
      <c r="G35" s="42"/>
    </row>
    <row r="36" spans="1:7" s="8" customFormat="1" x14ac:dyDescent="0.2">
      <c r="A36" s="16" t="s">
        <v>12</v>
      </c>
      <c r="B36" s="55" t="s">
        <v>88</v>
      </c>
      <c r="C36" s="56">
        <v>40</v>
      </c>
      <c r="D36" s="56" t="s">
        <v>89</v>
      </c>
      <c r="E36" s="69"/>
      <c r="F36" s="69"/>
      <c r="G36" s="42">
        <f t="shared" ref="G36:G44" si="3">TRUNC(SUM(E36,F36)*C36,2)</f>
        <v>0</v>
      </c>
    </row>
    <row r="37" spans="1:7" x14ac:dyDescent="0.2">
      <c r="A37" s="16" t="s">
        <v>13</v>
      </c>
      <c r="B37" s="55" t="s">
        <v>90</v>
      </c>
      <c r="C37" s="56">
        <v>1</v>
      </c>
      <c r="D37" s="56" t="s">
        <v>91</v>
      </c>
      <c r="E37" s="69"/>
      <c r="F37" s="69"/>
      <c r="G37" s="42">
        <f t="shared" si="3"/>
        <v>0</v>
      </c>
    </row>
    <row r="38" spans="1:7" x14ac:dyDescent="0.2">
      <c r="A38" s="16" t="s">
        <v>31</v>
      </c>
      <c r="B38" s="55" t="s">
        <v>92</v>
      </c>
      <c r="C38" s="56">
        <v>6</v>
      </c>
      <c r="D38" s="56" t="s">
        <v>93</v>
      </c>
      <c r="E38" s="69"/>
      <c r="F38" s="69"/>
      <c r="G38" s="42">
        <f t="shared" si="3"/>
        <v>0</v>
      </c>
    </row>
    <row r="39" spans="1:7" x14ac:dyDescent="0.2">
      <c r="A39" s="16" t="s">
        <v>32</v>
      </c>
      <c r="B39" s="55" t="s">
        <v>94</v>
      </c>
      <c r="C39" s="56">
        <v>4</v>
      </c>
      <c r="D39" s="56" t="s">
        <v>91</v>
      </c>
      <c r="E39" s="69"/>
      <c r="F39" s="69"/>
      <c r="G39" s="42">
        <f t="shared" si="3"/>
        <v>0</v>
      </c>
    </row>
    <row r="40" spans="1:7" x14ac:dyDescent="0.2">
      <c r="A40" s="16" t="s">
        <v>33</v>
      </c>
      <c r="B40" s="55" t="s">
        <v>95</v>
      </c>
      <c r="C40" s="56">
        <v>4</v>
      </c>
      <c r="D40" s="56" t="s">
        <v>91</v>
      </c>
      <c r="E40" s="69"/>
      <c r="F40" s="69"/>
      <c r="G40" s="42">
        <f t="shared" si="3"/>
        <v>0</v>
      </c>
    </row>
    <row r="41" spans="1:7" x14ac:dyDescent="0.2">
      <c r="A41" s="16" t="s">
        <v>34</v>
      </c>
      <c r="B41" s="55" t="s">
        <v>96</v>
      </c>
      <c r="C41" s="56">
        <v>6</v>
      </c>
      <c r="D41" s="56" t="s">
        <v>91</v>
      </c>
      <c r="E41" s="69"/>
      <c r="F41" s="69"/>
      <c r="G41" s="42">
        <f t="shared" si="3"/>
        <v>0</v>
      </c>
    </row>
    <row r="42" spans="1:7" s="8" customFormat="1" x14ac:dyDescent="0.2">
      <c r="A42" s="16" t="s">
        <v>35</v>
      </c>
      <c r="B42" s="55" t="s">
        <v>97</v>
      </c>
      <c r="C42" s="56">
        <v>1</v>
      </c>
      <c r="D42" s="56" t="s">
        <v>91</v>
      </c>
      <c r="E42" s="69"/>
      <c r="F42" s="69"/>
      <c r="G42" s="42">
        <f t="shared" si="3"/>
        <v>0</v>
      </c>
    </row>
    <row r="43" spans="1:7" s="8" customFormat="1" x14ac:dyDescent="0.2">
      <c r="A43" s="16" t="s">
        <v>51</v>
      </c>
      <c r="B43" s="55" t="s">
        <v>98</v>
      </c>
      <c r="C43" s="56">
        <v>1</v>
      </c>
      <c r="D43" s="56" t="s">
        <v>91</v>
      </c>
      <c r="E43" s="69"/>
      <c r="F43" s="69"/>
      <c r="G43" s="42">
        <f t="shared" si="3"/>
        <v>0</v>
      </c>
    </row>
    <row r="44" spans="1:7" s="8" customFormat="1" x14ac:dyDescent="0.2">
      <c r="A44" s="16" t="s">
        <v>101</v>
      </c>
      <c r="B44" s="55" t="s">
        <v>99</v>
      </c>
      <c r="C44" s="56">
        <v>1</v>
      </c>
      <c r="D44" s="56" t="s">
        <v>91</v>
      </c>
      <c r="E44" s="69"/>
      <c r="F44" s="69"/>
      <c r="G44" s="42">
        <f t="shared" si="3"/>
        <v>0</v>
      </c>
    </row>
    <row r="45" spans="1:7" x14ac:dyDescent="0.2">
      <c r="A45" s="16" t="s">
        <v>102</v>
      </c>
      <c r="B45" s="55" t="s">
        <v>100</v>
      </c>
      <c r="C45" s="56">
        <v>1</v>
      </c>
      <c r="D45" s="56" t="s">
        <v>91</v>
      </c>
      <c r="E45" s="69"/>
      <c r="F45" s="69"/>
      <c r="G45" s="42">
        <f>TRUNC(SUM(E45,F45)*C45,2)</f>
        <v>0</v>
      </c>
    </row>
    <row r="46" spans="1:7" x14ac:dyDescent="0.2">
      <c r="A46" s="28" t="s">
        <v>59</v>
      </c>
      <c r="B46" s="57" t="s">
        <v>108</v>
      </c>
      <c r="C46" s="56"/>
      <c r="D46" s="56"/>
      <c r="E46" s="70"/>
      <c r="F46" s="70"/>
      <c r="G46" s="42"/>
    </row>
    <row r="47" spans="1:7" x14ac:dyDescent="0.2">
      <c r="A47" s="16" t="s">
        <v>27</v>
      </c>
      <c r="B47" s="55" t="s">
        <v>103</v>
      </c>
      <c r="C47" s="56">
        <v>12</v>
      </c>
      <c r="D47" s="56" t="s">
        <v>69</v>
      </c>
      <c r="E47" s="69"/>
      <c r="F47" s="68" t="s">
        <v>275</v>
      </c>
      <c r="G47" s="42">
        <f t="shared" ref="G47:G49" si="4">TRUNC(SUM(E47,F47)*C47,2)</f>
        <v>0</v>
      </c>
    </row>
    <row r="48" spans="1:7" x14ac:dyDescent="0.2">
      <c r="A48" s="16" t="s">
        <v>28</v>
      </c>
      <c r="B48" s="55" t="s">
        <v>104</v>
      </c>
      <c r="C48" s="56">
        <v>12</v>
      </c>
      <c r="D48" s="56" t="s">
        <v>69</v>
      </c>
      <c r="E48" s="69"/>
      <c r="F48" s="68" t="s">
        <v>275</v>
      </c>
      <c r="G48" s="42">
        <f t="shared" si="4"/>
        <v>0</v>
      </c>
    </row>
    <row r="49" spans="1:7" s="8" customFormat="1" x14ac:dyDescent="0.2">
      <c r="A49" s="16" t="s">
        <v>36</v>
      </c>
      <c r="B49" s="55" t="s">
        <v>105</v>
      </c>
      <c r="C49" s="56">
        <v>12</v>
      </c>
      <c r="D49" s="56" t="s">
        <v>69</v>
      </c>
      <c r="E49" s="69"/>
      <c r="F49" s="68" t="s">
        <v>275</v>
      </c>
      <c r="G49" s="42">
        <f t="shared" si="4"/>
        <v>0</v>
      </c>
    </row>
    <row r="50" spans="1:7" s="8" customFormat="1" x14ac:dyDescent="0.2">
      <c r="A50" s="28" t="s">
        <v>60</v>
      </c>
      <c r="B50" s="57" t="s">
        <v>111</v>
      </c>
      <c r="C50" s="56"/>
      <c r="D50" s="56"/>
      <c r="E50" s="70"/>
      <c r="F50" s="70"/>
      <c r="G50" s="42"/>
    </row>
    <row r="51" spans="1:7" s="8" customFormat="1" ht="25.5" x14ac:dyDescent="0.2">
      <c r="A51" s="16" t="s">
        <v>41</v>
      </c>
      <c r="B51" s="55" t="s">
        <v>109</v>
      </c>
      <c r="C51" s="56">
        <v>12</v>
      </c>
      <c r="D51" s="56" t="s">
        <v>69</v>
      </c>
      <c r="E51" s="69"/>
      <c r="F51" s="68" t="s">
        <v>275</v>
      </c>
      <c r="G51" s="42">
        <f t="shared" ref="G51:G52" si="5">TRUNC(SUM(E51,F51)*C51,2)</f>
        <v>0</v>
      </c>
    </row>
    <row r="52" spans="1:7" s="8" customFormat="1" ht="25.5" x14ac:dyDescent="0.2">
      <c r="A52" s="16" t="s">
        <v>53</v>
      </c>
      <c r="B52" s="55" t="s">
        <v>110</v>
      </c>
      <c r="C52" s="56">
        <v>12</v>
      </c>
      <c r="D52" s="56" t="s">
        <v>69</v>
      </c>
      <c r="E52" s="69"/>
      <c r="F52" s="68" t="s">
        <v>275</v>
      </c>
      <c r="G52" s="42">
        <f t="shared" si="5"/>
        <v>0</v>
      </c>
    </row>
    <row r="53" spans="1:7" s="8" customFormat="1" ht="15.75" thickBot="1" x14ac:dyDescent="0.25">
      <c r="A53" s="32"/>
      <c r="B53" s="75" t="s">
        <v>112</v>
      </c>
      <c r="C53" s="75"/>
      <c r="D53" s="75"/>
      <c r="E53" s="71">
        <f>SUMPRODUCT(E36:E52,$C36:$C52)</f>
        <v>0</v>
      </c>
      <c r="F53" s="71">
        <f>SUMPRODUCT(F36:F52,$C36:$C52)</f>
        <v>0</v>
      </c>
      <c r="G53" s="72">
        <f>SUM(G36:G52)</f>
        <v>0</v>
      </c>
    </row>
    <row r="54" spans="1:7" s="8" customFormat="1" x14ac:dyDescent="0.2">
      <c r="A54" s="45" t="s">
        <v>127</v>
      </c>
      <c r="B54" s="58" t="s">
        <v>113</v>
      </c>
      <c r="C54" s="59"/>
      <c r="D54" s="59"/>
      <c r="E54" s="44"/>
      <c r="F54" s="44"/>
      <c r="G54" s="49"/>
    </row>
    <row r="55" spans="1:7" s="8" customFormat="1" x14ac:dyDescent="0.2">
      <c r="A55" s="28" t="s">
        <v>58</v>
      </c>
      <c r="B55" s="57" t="s">
        <v>128</v>
      </c>
      <c r="C55" s="56"/>
      <c r="D55" s="56"/>
      <c r="E55" s="70"/>
      <c r="F55" s="70"/>
      <c r="G55" s="42"/>
    </row>
    <row r="56" spans="1:7" x14ac:dyDescent="0.2">
      <c r="A56" s="16" t="s">
        <v>13</v>
      </c>
      <c r="B56" s="55" t="s">
        <v>114</v>
      </c>
      <c r="C56" s="56">
        <v>1</v>
      </c>
      <c r="D56" s="56" t="s">
        <v>91</v>
      </c>
      <c r="E56" s="69"/>
      <c r="F56" s="69"/>
      <c r="G56" s="42">
        <f t="shared" ref="G56:G63" si="6">TRUNC(SUM(E56,F56)*C56,2)</f>
        <v>0</v>
      </c>
    </row>
    <row r="57" spans="1:7" x14ac:dyDescent="0.2">
      <c r="A57" s="16" t="s">
        <v>31</v>
      </c>
      <c r="B57" s="55" t="s">
        <v>115</v>
      </c>
      <c r="C57" s="56">
        <v>1</v>
      </c>
      <c r="D57" s="56" t="s">
        <v>91</v>
      </c>
      <c r="E57" s="69"/>
      <c r="F57" s="69"/>
      <c r="G57" s="42">
        <f t="shared" si="6"/>
        <v>0</v>
      </c>
    </row>
    <row r="58" spans="1:7" x14ac:dyDescent="0.2">
      <c r="A58" s="16" t="s">
        <v>32</v>
      </c>
      <c r="B58" s="55" t="s">
        <v>116</v>
      </c>
      <c r="C58" s="56">
        <v>1</v>
      </c>
      <c r="D58" s="56" t="s">
        <v>91</v>
      </c>
      <c r="E58" s="69"/>
      <c r="F58" s="69"/>
      <c r="G58" s="42">
        <f t="shared" si="6"/>
        <v>0</v>
      </c>
    </row>
    <row r="59" spans="1:7" x14ac:dyDescent="0.2">
      <c r="A59" s="16" t="s">
        <v>33</v>
      </c>
      <c r="B59" s="55" t="s">
        <v>118</v>
      </c>
      <c r="C59" s="56">
        <v>1</v>
      </c>
      <c r="D59" s="56" t="s">
        <v>91</v>
      </c>
      <c r="E59" s="69"/>
      <c r="F59" s="69"/>
      <c r="G59" s="42">
        <f t="shared" si="6"/>
        <v>0</v>
      </c>
    </row>
    <row r="60" spans="1:7" x14ac:dyDescent="0.2">
      <c r="A60" s="16" t="s">
        <v>34</v>
      </c>
      <c r="B60" s="55" t="s">
        <v>120</v>
      </c>
      <c r="C60" s="56">
        <v>1</v>
      </c>
      <c r="D60" s="56" t="s">
        <v>91</v>
      </c>
      <c r="E60" s="69"/>
      <c r="F60" s="69"/>
      <c r="G60" s="42">
        <f t="shared" si="6"/>
        <v>0</v>
      </c>
    </row>
    <row r="61" spans="1:7" s="8" customFormat="1" x14ac:dyDescent="0.2">
      <c r="A61" s="16" t="s">
        <v>35</v>
      </c>
      <c r="B61" s="55" t="s">
        <v>122</v>
      </c>
      <c r="C61" s="56">
        <v>1</v>
      </c>
      <c r="D61" s="56" t="s">
        <v>91</v>
      </c>
      <c r="E61" s="69"/>
      <c r="F61" s="69"/>
      <c r="G61" s="42">
        <f t="shared" si="6"/>
        <v>0</v>
      </c>
    </row>
    <row r="62" spans="1:7" x14ac:dyDescent="0.2">
      <c r="A62" s="16" t="s">
        <v>51</v>
      </c>
      <c r="B62" s="55" t="s">
        <v>124</v>
      </c>
      <c r="C62" s="56">
        <v>4</v>
      </c>
      <c r="D62" s="56" t="s">
        <v>91</v>
      </c>
      <c r="E62" s="69"/>
      <c r="F62" s="69"/>
      <c r="G62" s="42">
        <f t="shared" si="6"/>
        <v>0</v>
      </c>
    </row>
    <row r="63" spans="1:7" x14ac:dyDescent="0.2">
      <c r="A63" s="16" t="s">
        <v>101</v>
      </c>
      <c r="B63" s="55" t="s">
        <v>126</v>
      </c>
      <c r="C63" s="56">
        <v>80</v>
      </c>
      <c r="D63" s="56" t="s">
        <v>89</v>
      </c>
      <c r="E63" s="69"/>
      <c r="F63" s="69"/>
      <c r="G63" s="42">
        <f t="shared" si="6"/>
        <v>0</v>
      </c>
    </row>
    <row r="64" spans="1:7" ht="15.75" thickBot="1" x14ac:dyDescent="0.25">
      <c r="A64" s="32"/>
      <c r="B64" s="75" t="s">
        <v>129</v>
      </c>
      <c r="C64" s="75"/>
      <c r="D64" s="75"/>
      <c r="E64" s="71">
        <f>SUMPRODUCT(E56:E63,$C56:$C63)</f>
        <v>0</v>
      </c>
      <c r="F64" s="71">
        <f>SUMPRODUCT(F56:F63,$C56:$C63)</f>
        <v>0</v>
      </c>
      <c r="G64" s="72">
        <f>SUM(G56:G63)</f>
        <v>0</v>
      </c>
    </row>
    <row r="65" spans="1:7" s="8" customFormat="1" x14ac:dyDescent="0.2">
      <c r="A65" s="45" t="s">
        <v>134</v>
      </c>
      <c r="B65" s="58" t="s">
        <v>130</v>
      </c>
      <c r="C65" s="59"/>
      <c r="D65" s="59"/>
      <c r="E65" s="44"/>
      <c r="F65" s="44"/>
      <c r="G65" s="49"/>
    </row>
    <row r="66" spans="1:7" s="8" customFormat="1" x14ac:dyDescent="0.2">
      <c r="A66" s="28" t="s">
        <v>58</v>
      </c>
      <c r="B66" s="57" t="s">
        <v>135</v>
      </c>
      <c r="C66" s="56"/>
      <c r="D66" s="56"/>
      <c r="E66" s="70"/>
      <c r="F66" s="70"/>
      <c r="G66" s="42"/>
    </row>
    <row r="67" spans="1:7" x14ac:dyDescent="0.2">
      <c r="A67" s="16" t="s">
        <v>12</v>
      </c>
      <c r="B67" s="55" t="s">
        <v>55</v>
      </c>
      <c r="C67" s="56">
        <v>12</v>
      </c>
      <c r="D67" s="56" t="s">
        <v>69</v>
      </c>
      <c r="E67" s="69"/>
      <c r="F67" s="69"/>
      <c r="G67" s="42">
        <f t="shared" ref="G67:G70" si="7">TRUNC(SUM(E67,F67)*C67,2)</f>
        <v>0</v>
      </c>
    </row>
    <row r="68" spans="1:7" x14ac:dyDescent="0.2">
      <c r="A68" s="16" t="s">
        <v>13</v>
      </c>
      <c r="B68" s="55" t="s">
        <v>131</v>
      </c>
      <c r="C68" s="56">
        <v>12</v>
      </c>
      <c r="D68" s="56" t="s">
        <v>69</v>
      </c>
      <c r="E68" s="69"/>
      <c r="F68" s="69"/>
      <c r="G68" s="42">
        <f t="shared" si="7"/>
        <v>0</v>
      </c>
    </row>
    <row r="69" spans="1:7" s="8" customFormat="1" x14ac:dyDescent="0.2">
      <c r="A69" s="16" t="s">
        <v>31</v>
      </c>
      <c r="B69" s="55" t="s">
        <v>132</v>
      </c>
      <c r="C69" s="56">
        <v>12</v>
      </c>
      <c r="D69" s="56" t="s">
        <v>69</v>
      </c>
      <c r="E69" s="69"/>
      <c r="F69" s="68" t="s">
        <v>275</v>
      </c>
      <c r="G69" s="42">
        <f t="shared" si="7"/>
        <v>0</v>
      </c>
    </row>
    <row r="70" spans="1:7" x14ac:dyDescent="0.2">
      <c r="A70" s="16" t="s">
        <v>32</v>
      </c>
      <c r="B70" s="55" t="s">
        <v>133</v>
      </c>
      <c r="C70" s="56">
        <v>12</v>
      </c>
      <c r="D70" s="56" t="s">
        <v>69</v>
      </c>
      <c r="E70" s="69"/>
      <c r="F70" s="69"/>
      <c r="G70" s="42">
        <f t="shared" si="7"/>
        <v>0</v>
      </c>
    </row>
    <row r="71" spans="1:7" ht="15.75" thickBot="1" x14ac:dyDescent="0.25">
      <c r="A71" s="32"/>
      <c r="B71" s="75" t="s">
        <v>136</v>
      </c>
      <c r="C71" s="75"/>
      <c r="D71" s="75"/>
      <c r="E71" s="71">
        <f>SUMPRODUCT(E67:E70,$C67:$C70)</f>
        <v>0</v>
      </c>
      <c r="F71" s="71">
        <f>SUMPRODUCT(F67:F70,$C67:$C70)</f>
        <v>0</v>
      </c>
      <c r="G71" s="72">
        <f>SUM(G67:G70)</f>
        <v>0</v>
      </c>
    </row>
    <row r="72" spans="1:7" s="30" customFormat="1" x14ac:dyDescent="0.2">
      <c r="A72" s="45" t="s">
        <v>143</v>
      </c>
      <c r="B72" s="58" t="s">
        <v>137</v>
      </c>
      <c r="C72" s="59"/>
      <c r="D72" s="59"/>
      <c r="E72" s="44"/>
      <c r="F72" s="44"/>
      <c r="G72" s="49"/>
    </row>
    <row r="73" spans="1:7" s="30" customFormat="1" x14ac:dyDescent="0.2">
      <c r="A73" s="28" t="s">
        <v>58</v>
      </c>
      <c r="B73" s="57" t="s">
        <v>145</v>
      </c>
      <c r="C73" s="56"/>
      <c r="D73" s="56"/>
      <c r="E73" s="70"/>
      <c r="F73" s="70"/>
      <c r="G73" s="42"/>
    </row>
    <row r="74" spans="1:7" s="8" customFormat="1" x14ac:dyDescent="0.2">
      <c r="A74" s="16" t="s">
        <v>12</v>
      </c>
      <c r="B74" s="55" t="s">
        <v>138</v>
      </c>
      <c r="C74" s="56">
        <v>80.02</v>
      </c>
      <c r="D74" s="56" t="s">
        <v>139</v>
      </c>
      <c r="E74" s="69"/>
      <c r="F74" s="69"/>
      <c r="G74" s="42">
        <f t="shared" ref="G74:G77" si="8">TRUNC(SUM(E74,F74)*C74,2)</f>
        <v>0</v>
      </c>
    </row>
    <row r="75" spans="1:7" x14ac:dyDescent="0.2">
      <c r="A75" s="16" t="s">
        <v>13</v>
      </c>
      <c r="B75" s="55" t="s">
        <v>140</v>
      </c>
      <c r="C75" s="56">
        <v>80.02</v>
      </c>
      <c r="D75" s="56" t="s">
        <v>139</v>
      </c>
      <c r="E75" s="69"/>
      <c r="F75" s="69"/>
      <c r="G75" s="42">
        <f t="shared" si="8"/>
        <v>0</v>
      </c>
    </row>
    <row r="76" spans="1:7" x14ac:dyDescent="0.2">
      <c r="A76" s="16" t="s">
        <v>31</v>
      </c>
      <c r="B76" s="55" t="s">
        <v>141</v>
      </c>
      <c r="C76" s="56">
        <v>20.8</v>
      </c>
      <c r="D76" s="56" t="s">
        <v>139</v>
      </c>
      <c r="E76" s="69"/>
      <c r="F76" s="69"/>
      <c r="G76" s="42">
        <f t="shared" si="8"/>
        <v>0</v>
      </c>
    </row>
    <row r="77" spans="1:7" s="8" customFormat="1" x14ac:dyDescent="0.2">
      <c r="A77" s="16" t="s">
        <v>32</v>
      </c>
      <c r="B77" s="55" t="s">
        <v>142</v>
      </c>
      <c r="C77" s="56">
        <v>270.62</v>
      </c>
      <c r="D77" s="56" t="s">
        <v>93</v>
      </c>
      <c r="E77" s="69"/>
      <c r="F77" s="69"/>
      <c r="G77" s="42">
        <f t="shared" si="8"/>
        <v>0</v>
      </c>
    </row>
    <row r="78" spans="1:7" s="8" customFormat="1" ht="15.75" thickBot="1" x14ac:dyDescent="0.25">
      <c r="A78" s="32"/>
      <c r="B78" s="75" t="s">
        <v>144</v>
      </c>
      <c r="C78" s="75"/>
      <c r="D78" s="75"/>
      <c r="E78" s="71">
        <f>SUMPRODUCT(E74:E77,$C74:$C77)</f>
        <v>0</v>
      </c>
      <c r="F78" s="71">
        <f>SUMPRODUCT(F74:F77,$C74:$C77)</f>
        <v>0</v>
      </c>
      <c r="G78" s="72">
        <f>SUM(G74:G77)</f>
        <v>0</v>
      </c>
    </row>
    <row r="79" spans="1:7" x14ac:dyDescent="0.2">
      <c r="A79" s="45" t="s">
        <v>159</v>
      </c>
      <c r="B79" s="58" t="s">
        <v>146</v>
      </c>
      <c r="C79" s="59"/>
      <c r="D79" s="59"/>
      <c r="E79" s="44"/>
      <c r="F79" s="44"/>
      <c r="G79" s="49"/>
    </row>
    <row r="80" spans="1:7" x14ac:dyDescent="0.2">
      <c r="A80" s="28" t="s">
        <v>58</v>
      </c>
      <c r="B80" s="57" t="s">
        <v>160</v>
      </c>
      <c r="C80" s="56"/>
      <c r="D80" s="56"/>
      <c r="E80" s="70"/>
      <c r="F80" s="70"/>
      <c r="G80" s="42"/>
    </row>
    <row r="81" spans="1:7" s="8" customFormat="1" x14ac:dyDescent="0.2">
      <c r="A81" s="16" t="s">
        <v>12</v>
      </c>
      <c r="B81" s="55" t="s">
        <v>147</v>
      </c>
      <c r="C81" s="56">
        <v>115.81</v>
      </c>
      <c r="D81" s="56" t="s">
        <v>93</v>
      </c>
      <c r="E81" s="69"/>
      <c r="F81" s="69"/>
      <c r="G81" s="42">
        <f t="shared" ref="G81:G92" si="9">TRUNC(SUM(E81,F81)*C81,2)</f>
        <v>0</v>
      </c>
    </row>
    <row r="82" spans="1:7" x14ac:dyDescent="0.2">
      <c r="A82" s="16" t="s">
        <v>13</v>
      </c>
      <c r="B82" s="55" t="s">
        <v>148</v>
      </c>
      <c r="C82" s="56">
        <v>193.02</v>
      </c>
      <c r="D82" s="56" t="s">
        <v>93</v>
      </c>
      <c r="E82" s="68" t="s">
        <v>275</v>
      </c>
      <c r="F82" s="69"/>
      <c r="G82" s="42">
        <f t="shared" si="9"/>
        <v>0</v>
      </c>
    </row>
    <row r="83" spans="1:7" x14ac:dyDescent="0.2">
      <c r="A83" s="16" t="s">
        <v>31</v>
      </c>
      <c r="B83" s="55" t="s">
        <v>149</v>
      </c>
      <c r="C83" s="56">
        <v>193.02</v>
      </c>
      <c r="D83" s="56" t="s">
        <v>93</v>
      </c>
      <c r="E83" s="69"/>
      <c r="F83" s="69"/>
      <c r="G83" s="42">
        <f t="shared" si="9"/>
        <v>0</v>
      </c>
    </row>
    <row r="84" spans="1:7" s="8" customFormat="1" x14ac:dyDescent="0.2">
      <c r="A84" s="16" t="s">
        <v>32</v>
      </c>
      <c r="B84" s="55" t="s">
        <v>150</v>
      </c>
      <c r="C84" s="56">
        <v>86.85</v>
      </c>
      <c r="D84" s="56" t="s">
        <v>93</v>
      </c>
      <c r="E84" s="69"/>
      <c r="F84" s="69"/>
      <c r="G84" s="42">
        <f t="shared" si="9"/>
        <v>0</v>
      </c>
    </row>
    <row r="85" spans="1:7" s="30" customFormat="1" x14ac:dyDescent="0.2">
      <c r="A85" s="16" t="s">
        <v>33</v>
      </c>
      <c r="B85" s="55" t="s">
        <v>151</v>
      </c>
      <c r="C85" s="56">
        <v>48.25</v>
      </c>
      <c r="D85" s="56" t="s">
        <v>93</v>
      </c>
      <c r="E85" s="69"/>
      <c r="F85" s="69"/>
      <c r="G85" s="42">
        <f t="shared" si="9"/>
        <v>0</v>
      </c>
    </row>
    <row r="86" spans="1:7" x14ac:dyDescent="0.2">
      <c r="A86" s="16" t="s">
        <v>34</v>
      </c>
      <c r="B86" s="55" t="s">
        <v>152</v>
      </c>
      <c r="C86" s="56">
        <v>63.69</v>
      </c>
      <c r="D86" s="56" t="s">
        <v>93</v>
      </c>
      <c r="E86" s="69"/>
      <c r="F86" s="69"/>
      <c r="G86" s="42">
        <f t="shared" si="9"/>
        <v>0</v>
      </c>
    </row>
    <row r="87" spans="1:7" s="8" customFormat="1" ht="25.5" x14ac:dyDescent="0.2">
      <c r="A87" s="16" t="s">
        <v>35</v>
      </c>
      <c r="B87" s="55" t="s">
        <v>153</v>
      </c>
      <c r="C87" s="56">
        <v>23.16</v>
      </c>
      <c r="D87" s="56" t="s">
        <v>93</v>
      </c>
      <c r="E87" s="69"/>
      <c r="F87" s="69"/>
      <c r="G87" s="42">
        <f t="shared" si="9"/>
        <v>0</v>
      </c>
    </row>
    <row r="88" spans="1:7" x14ac:dyDescent="0.2">
      <c r="A88" s="16" t="s">
        <v>51</v>
      </c>
      <c r="B88" s="55" t="s">
        <v>154</v>
      </c>
      <c r="C88" s="56">
        <v>193.02</v>
      </c>
      <c r="D88" s="56" t="s">
        <v>93</v>
      </c>
      <c r="E88" s="69"/>
      <c r="F88" s="69"/>
      <c r="G88" s="42">
        <f t="shared" si="9"/>
        <v>0</v>
      </c>
    </row>
    <row r="89" spans="1:7" x14ac:dyDescent="0.2">
      <c r="A89" s="16" t="s">
        <v>101</v>
      </c>
      <c r="B89" s="55" t="s">
        <v>155</v>
      </c>
      <c r="C89" s="56">
        <v>92.65</v>
      </c>
      <c r="D89" s="56" t="s">
        <v>89</v>
      </c>
      <c r="E89" s="69"/>
      <c r="F89" s="69"/>
      <c r="G89" s="42">
        <f t="shared" si="9"/>
        <v>0</v>
      </c>
    </row>
    <row r="90" spans="1:7" s="8" customFormat="1" x14ac:dyDescent="0.2">
      <c r="A90" s="16" t="s">
        <v>102</v>
      </c>
      <c r="B90" s="55" t="s">
        <v>156</v>
      </c>
      <c r="C90" s="56">
        <v>5</v>
      </c>
      <c r="D90" s="56" t="s">
        <v>91</v>
      </c>
      <c r="E90" s="69"/>
      <c r="F90" s="69"/>
      <c r="G90" s="42">
        <f t="shared" si="9"/>
        <v>0</v>
      </c>
    </row>
    <row r="91" spans="1:7" x14ac:dyDescent="0.2">
      <c r="A91" s="16" t="s">
        <v>161</v>
      </c>
      <c r="B91" s="55" t="s">
        <v>157</v>
      </c>
      <c r="C91" s="56">
        <v>92.65</v>
      </c>
      <c r="D91" s="56" t="s">
        <v>40</v>
      </c>
      <c r="E91" s="69"/>
      <c r="F91" s="69"/>
      <c r="G91" s="42">
        <f t="shared" si="9"/>
        <v>0</v>
      </c>
    </row>
    <row r="92" spans="1:7" s="30" customFormat="1" x14ac:dyDescent="0.2">
      <c r="A92" s="16" t="s">
        <v>162</v>
      </c>
      <c r="B92" s="55" t="s">
        <v>158</v>
      </c>
      <c r="C92" s="56">
        <v>193.02</v>
      </c>
      <c r="D92" s="56" t="s">
        <v>93</v>
      </c>
      <c r="E92" s="69"/>
      <c r="F92" s="69"/>
      <c r="G92" s="42">
        <f t="shared" si="9"/>
        <v>0</v>
      </c>
    </row>
    <row r="93" spans="1:7" s="8" customFormat="1" x14ac:dyDescent="0.2">
      <c r="A93" s="28" t="s">
        <v>59</v>
      </c>
      <c r="B93" s="57" t="s">
        <v>175</v>
      </c>
      <c r="C93" s="56"/>
      <c r="D93" s="56"/>
      <c r="E93" s="70"/>
      <c r="F93" s="70"/>
      <c r="G93" s="42"/>
    </row>
    <row r="94" spans="1:7" x14ac:dyDescent="0.2">
      <c r="A94" s="16" t="s">
        <v>27</v>
      </c>
      <c r="B94" s="55" t="s">
        <v>163</v>
      </c>
      <c r="C94" s="56">
        <v>134.88</v>
      </c>
      <c r="D94" s="56" t="s">
        <v>93</v>
      </c>
      <c r="E94" s="68" t="s">
        <v>275</v>
      </c>
      <c r="F94" s="69"/>
      <c r="G94" s="42">
        <f t="shared" ref="G94:G103" si="10">TRUNC(SUM(E94,F94)*C94,2)</f>
        <v>0</v>
      </c>
    </row>
    <row r="95" spans="1:7" x14ac:dyDescent="0.2">
      <c r="A95" s="16" t="s">
        <v>28</v>
      </c>
      <c r="B95" s="55" t="s">
        <v>149</v>
      </c>
      <c r="C95" s="56">
        <v>134.88</v>
      </c>
      <c r="D95" s="56" t="s">
        <v>93</v>
      </c>
      <c r="E95" s="69"/>
      <c r="F95" s="69"/>
      <c r="G95" s="42">
        <f t="shared" si="10"/>
        <v>0</v>
      </c>
    </row>
    <row r="96" spans="1:7" s="8" customFormat="1" x14ac:dyDescent="0.2">
      <c r="A96" s="16" t="s">
        <v>36</v>
      </c>
      <c r="B96" s="55" t="s">
        <v>164</v>
      </c>
      <c r="C96" s="56">
        <v>67.44</v>
      </c>
      <c r="D96" s="56" t="s">
        <v>93</v>
      </c>
      <c r="E96" s="69"/>
      <c r="F96" s="69"/>
      <c r="G96" s="42">
        <f t="shared" si="10"/>
        <v>0</v>
      </c>
    </row>
    <row r="97" spans="1:7" x14ac:dyDescent="0.2">
      <c r="A97" s="16" t="s">
        <v>37</v>
      </c>
      <c r="B97" s="55" t="s">
        <v>151</v>
      </c>
      <c r="C97" s="56">
        <v>47.2</v>
      </c>
      <c r="D97" s="56" t="s">
        <v>93</v>
      </c>
      <c r="E97" s="69"/>
      <c r="F97" s="69"/>
      <c r="G97" s="42">
        <f t="shared" si="10"/>
        <v>0</v>
      </c>
    </row>
    <row r="98" spans="1:7" s="30" customFormat="1" x14ac:dyDescent="0.2">
      <c r="A98" s="16" t="s">
        <v>38</v>
      </c>
      <c r="B98" s="55" t="s">
        <v>165</v>
      </c>
      <c r="C98" s="56">
        <v>67.44</v>
      </c>
      <c r="D98" s="56" t="s">
        <v>93</v>
      </c>
      <c r="E98" s="69"/>
      <c r="F98" s="69"/>
      <c r="G98" s="42">
        <f t="shared" si="10"/>
        <v>0</v>
      </c>
    </row>
    <row r="99" spans="1:7" s="8" customFormat="1" x14ac:dyDescent="0.2">
      <c r="A99" s="16" t="s">
        <v>52</v>
      </c>
      <c r="B99" s="55" t="s">
        <v>166</v>
      </c>
      <c r="C99" s="56">
        <v>67.44</v>
      </c>
      <c r="D99" s="56" t="s">
        <v>93</v>
      </c>
      <c r="E99" s="69"/>
      <c r="F99" s="69"/>
      <c r="G99" s="42">
        <f t="shared" si="10"/>
        <v>0</v>
      </c>
    </row>
    <row r="100" spans="1:7" x14ac:dyDescent="0.2">
      <c r="A100" s="16" t="s">
        <v>168</v>
      </c>
      <c r="B100" s="55" t="s">
        <v>167</v>
      </c>
      <c r="C100" s="56">
        <v>44.96</v>
      </c>
      <c r="D100" s="56" t="s">
        <v>89</v>
      </c>
      <c r="E100" s="69"/>
      <c r="F100" s="69"/>
      <c r="G100" s="42">
        <f t="shared" si="10"/>
        <v>0</v>
      </c>
    </row>
    <row r="101" spans="1:7" s="8" customFormat="1" x14ac:dyDescent="0.2">
      <c r="A101" s="16" t="s">
        <v>169</v>
      </c>
      <c r="B101" s="55" t="s">
        <v>156</v>
      </c>
      <c r="C101" s="56">
        <v>3</v>
      </c>
      <c r="D101" s="56" t="s">
        <v>91</v>
      </c>
      <c r="E101" s="69"/>
      <c r="F101" s="69"/>
      <c r="G101" s="42">
        <f t="shared" si="10"/>
        <v>0</v>
      </c>
    </row>
    <row r="102" spans="1:7" s="30" customFormat="1" x14ac:dyDescent="0.2">
      <c r="A102" s="16" t="s">
        <v>170</v>
      </c>
      <c r="B102" s="55" t="s">
        <v>157</v>
      </c>
      <c r="C102" s="56">
        <v>44.96</v>
      </c>
      <c r="D102" s="56" t="s">
        <v>40</v>
      </c>
      <c r="E102" s="69"/>
      <c r="F102" s="69"/>
      <c r="G102" s="42">
        <f t="shared" si="10"/>
        <v>0</v>
      </c>
    </row>
    <row r="103" spans="1:7" x14ac:dyDescent="0.2">
      <c r="A103" s="16" t="s">
        <v>171</v>
      </c>
      <c r="B103" s="55" t="s">
        <v>158</v>
      </c>
      <c r="C103" s="56">
        <v>134.88</v>
      </c>
      <c r="D103" s="56" t="s">
        <v>93</v>
      </c>
      <c r="E103" s="69"/>
      <c r="F103" s="69"/>
      <c r="G103" s="42">
        <f t="shared" si="10"/>
        <v>0</v>
      </c>
    </row>
    <row r="104" spans="1:7" x14ac:dyDescent="0.2">
      <c r="A104" s="28" t="s">
        <v>60</v>
      </c>
      <c r="B104" s="57" t="s">
        <v>176</v>
      </c>
      <c r="C104" s="56"/>
      <c r="D104" s="56"/>
      <c r="E104" s="70"/>
      <c r="F104" s="70"/>
      <c r="G104" s="42"/>
    </row>
    <row r="105" spans="1:7" x14ac:dyDescent="0.2">
      <c r="A105" s="16" t="s">
        <v>41</v>
      </c>
      <c r="B105" s="55" t="s">
        <v>163</v>
      </c>
      <c r="C105" s="56">
        <v>828.31</v>
      </c>
      <c r="D105" s="56" t="s">
        <v>93</v>
      </c>
      <c r="E105" s="68" t="s">
        <v>275</v>
      </c>
      <c r="F105" s="69"/>
      <c r="G105" s="42">
        <f t="shared" ref="G105:G114" si="11">TRUNC(SUM(E105,F105)*C105,2)</f>
        <v>0</v>
      </c>
    </row>
    <row r="106" spans="1:7" x14ac:dyDescent="0.2">
      <c r="A106" s="16" t="s">
        <v>53</v>
      </c>
      <c r="B106" s="55" t="s">
        <v>149</v>
      </c>
      <c r="C106" s="56">
        <v>828.31</v>
      </c>
      <c r="D106" s="56" t="s">
        <v>93</v>
      </c>
      <c r="E106" s="69"/>
      <c r="F106" s="69"/>
      <c r="G106" s="42">
        <f t="shared" si="11"/>
        <v>0</v>
      </c>
    </row>
    <row r="107" spans="1:7" x14ac:dyDescent="0.2">
      <c r="A107" s="16" t="s">
        <v>54</v>
      </c>
      <c r="B107" s="55" t="s">
        <v>150</v>
      </c>
      <c r="C107" s="56">
        <v>207.07</v>
      </c>
      <c r="D107" s="56" t="s">
        <v>93</v>
      </c>
      <c r="E107" s="69"/>
      <c r="F107" s="69"/>
      <c r="G107" s="42">
        <f t="shared" si="11"/>
        <v>0</v>
      </c>
    </row>
    <row r="108" spans="1:7" x14ac:dyDescent="0.2">
      <c r="A108" s="16" t="s">
        <v>117</v>
      </c>
      <c r="B108" s="55" t="s">
        <v>151</v>
      </c>
      <c r="C108" s="56">
        <v>165.66</v>
      </c>
      <c r="D108" s="56" t="s">
        <v>93</v>
      </c>
      <c r="E108" s="69"/>
      <c r="F108" s="69"/>
      <c r="G108" s="42">
        <f t="shared" si="11"/>
        <v>0</v>
      </c>
    </row>
    <row r="109" spans="1:7" x14ac:dyDescent="0.2">
      <c r="A109" s="16" t="s">
        <v>119</v>
      </c>
      <c r="B109" s="55" t="s">
        <v>172</v>
      </c>
      <c r="C109" s="56">
        <v>248.49</v>
      </c>
      <c r="D109" s="56" t="s">
        <v>93</v>
      </c>
      <c r="E109" s="69"/>
      <c r="F109" s="69"/>
      <c r="G109" s="42">
        <f t="shared" si="11"/>
        <v>0</v>
      </c>
    </row>
    <row r="110" spans="1:7" x14ac:dyDescent="0.2">
      <c r="A110" s="16" t="s">
        <v>121</v>
      </c>
      <c r="B110" s="55" t="s">
        <v>152</v>
      </c>
      <c r="C110" s="56">
        <v>207.07</v>
      </c>
      <c r="D110" s="56" t="s">
        <v>93</v>
      </c>
      <c r="E110" s="69"/>
      <c r="F110" s="69"/>
      <c r="G110" s="42">
        <f t="shared" si="11"/>
        <v>0</v>
      </c>
    </row>
    <row r="111" spans="1:7" x14ac:dyDescent="0.2">
      <c r="A111" s="16" t="s">
        <v>123</v>
      </c>
      <c r="B111" s="55" t="s">
        <v>173</v>
      </c>
      <c r="C111" s="56">
        <v>828.31</v>
      </c>
      <c r="D111" s="56" t="s">
        <v>93</v>
      </c>
      <c r="E111" s="69"/>
      <c r="F111" s="69"/>
      <c r="G111" s="42">
        <f t="shared" si="11"/>
        <v>0</v>
      </c>
    </row>
    <row r="112" spans="1:7" x14ac:dyDescent="0.2">
      <c r="A112" s="16" t="s">
        <v>125</v>
      </c>
      <c r="B112" s="55" t="s">
        <v>156</v>
      </c>
      <c r="C112" s="56">
        <v>2</v>
      </c>
      <c r="D112" s="56" t="s">
        <v>91</v>
      </c>
      <c r="E112" s="69"/>
      <c r="F112" s="69"/>
      <c r="G112" s="42">
        <f t="shared" si="11"/>
        <v>0</v>
      </c>
    </row>
    <row r="113" spans="1:7" x14ac:dyDescent="0.2">
      <c r="A113" s="16" t="s">
        <v>177</v>
      </c>
      <c r="B113" s="55" t="s">
        <v>174</v>
      </c>
      <c r="C113" s="56">
        <v>828.31</v>
      </c>
      <c r="D113" s="56" t="s">
        <v>93</v>
      </c>
      <c r="E113" s="69"/>
      <c r="F113" s="69"/>
      <c r="G113" s="42">
        <f t="shared" si="11"/>
        <v>0</v>
      </c>
    </row>
    <row r="114" spans="1:7" x14ac:dyDescent="0.2">
      <c r="A114" s="16" t="s">
        <v>178</v>
      </c>
      <c r="B114" s="55" t="s">
        <v>158</v>
      </c>
      <c r="C114" s="56">
        <v>828.31</v>
      </c>
      <c r="D114" s="56" t="s">
        <v>93</v>
      </c>
      <c r="E114" s="69"/>
      <c r="F114" s="69"/>
      <c r="G114" s="42">
        <f t="shared" si="11"/>
        <v>0</v>
      </c>
    </row>
    <row r="115" spans="1:7" x14ac:dyDescent="0.2">
      <c r="A115" s="28" t="s">
        <v>61</v>
      </c>
      <c r="B115" s="57" t="s">
        <v>186</v>
      </c>
      <c r="C115" s="56"/>
      <c r="D115" s="56"/>
      <c r="E115" s="70"/>
      <c r="F115" s="70"/>
      <c r="G115" s="42"/>
    </row>
    <row r="116" spans="1:7" x14ac:dyDescent="0.2">
      <c r="A116" s="16" t="s">
        <v>29</v>
      </c>
      <c r="B116" s="55" t="s">
        <v>163</v>
      </c>
      <c r="C116" s="56">
        <v>42.65</v>
      </c>
      <c r="D116" s="56" t="s">
        <v>93</v>
      </c>
      <c r="E116" s="68" t="s">
        <v>275</v>
      </c>
      <c r="F116" s="69"/>
      <c r="G116" s="42">
        <f t="shared" ref="G116:G123" si="12">TRUNC(SUM(E116,F116)*C116,2)</f>
        <v>0</v>
      </c>
    </row>
    <row r="117" spans="1:7" x14ac:dyDescent="0.2">
      <c r="A117" s="16" t="s">
        <v>30</v>
      </c>
      <c r="B117" s="55" t="s">
        <v>149</v>
      </c>
      <c r="C117" s="56">
        <v>42.65</v>
      </c>
      <c r="D117" s="56" t="s">
        <v>93</v>
      </c>
      <c r="E117" s="69"/>
      <c r="F117" s="69"/>
      <c r="G117" s="42">
        <f t="shared" si="12"/>
        <v>0</v>
      </c>
    </row>
    <row r="118" spans="1:7" x14ac:dyDescent="0.2">
      <c r="A118" s="16" t="s">
        <v>42</v>
      </c>
      <c r="B118" s="55" t="s">
        <v>150</v>
      </c>
      <c r="C118" s="56">
        <v>14.92</v>
      </c>
      <c r="D118" s="56" t="s">
        <v>93</v>
      </c>
      <c r="E118" s="69"/>
      <c r="F118" s="69"/>
      <c r="G118" s="42">
        <f t="shared" si="12"/>
        <v>0</v>
      </c>
    </row>
    <row r="119" spans="1:7" x14ac:dyDescent="0.2">
      <c r="A119" s="16" t="s">
        <v>43</v>
      </c>
      <c r="B119" s="55" t="s">
        <v>151</v>
      </c>
      <c r="C119" s="56">
        <v>8.5299999999999994</v>
      </c>
      <c r="D119" s="56" t="s">
        <v>93</v>
      </c>
      <c r="E119" s="69"/>
      <c r="F119" s="69"/>
      <c r="G119" s="42">
        <f t="shared" si="12"/>
        <v>0</v>
      </c>
    </row>
    <row r="120" spans="1:7" x14ac:dyDescent="0.2">
      <c r="A120" s="16" t="s">
        <v>44</v>
      </c>
      <c r="B120" s="55" t="s">
        <v>172</v>
      </c>
      <c r="C120" s="56">
        <v>12.79</v>
      </c>
      <c r="D120" s="56" t="s">
        <v>93</v>
      </c>
      <c r="E120" s="69"/>
      <c r="F120" s="69"/>
      <c r="G120" s="42">
        <f t="shared" si="12"/>
        <v>0</v>
      </c>
    </row>
    <row r="121" spans="1:7" x14ac:dyDescent="0.2">
      <c r="A121" s="16" t="s">
        <v>187</v>
      </c>
      <c r="B121" s="55" t="s">
        <v>152</v>
      </c>
      <c r="C121" s="56">
        <v>14.92</v>
      </c>
      <c r="D121" s="56" t="s">
        <v>93</v>
      </c>
      <c r="E121" s="69"/>
      <c r="F121" s="69"/>
      <c r="G121" s="42">
        <f t="shared" si="12"/>
        <v>0</v>
      </c>
    </row>
    <row r="122" spans="1:7" x14ac:dyDescent="0.2">
      <c r="A122" s="16" t="s">
        <v>188</v>
      </c>
      <c r="B122" s="55" t="s">
        <v>173</v>
      </c>
      <c r="C122" s="56">
        <v>42.65</v>
      </c>
      <c r="D122" s="56" t="s">
        <v>93</v>
      </c>
      <c r="E122" s="69"/>
      <c r="F122" s="69"/>
      <c r="G122" s="42">
        <f t="shared" si="12"/>
        <v>0</v>
      </c>
    </row>
    <row r="123" spans="1:7" x14ac:dyDescent="0.2">
      <c r="A123" s="16" t="s">
        <v>189</v>
      </c>
      <c r="B123" s="55" t="s">
        <v>156</v>
      </c>
      <c r="C123" s="56">
        <v>2</v>
      </c>
      <c r="D123" s="56" t="s">
        <v>91</v>
      </c>
      <c r="E123" s="69"/>
      <c r="F123" s="69"/>
      <c r="G123" s="42">
        <f t="shared" si="12"/>
        <v>0</v>
      </c>
    </row>
    <row r="124" spans="1:7" x14ac:dyDescent="0.2">
      <c r="A124" s="16" t="s">
        <v>190</v>
      </c>
      <c r="B124" s="55" t="s">
        <v>158</v>
      </c>
      <c r="C124" s="56">
        <v>42.65</v>
      </c>
      <c r="D124" s="56" t="s">
        <v>93</v>
      </c>
      <c r="E124" s="69"/>
      <c r="F124" s="69"/>
      <c r="G124" s="42">
        <f>TRUNC(SUM(E124,F124)*C124,2)</f>
        <v>0</v>
      </c>
    </row>
    <row r="125" spans="1:7" x14ac:dyDescent="0.2">
      <c r="A125" s="28" t="s">
        <v>62</v>
      </c>
      <c r="B125" s="57" t="s">
        <v>193</v>
      </c>
      <c r="C125" s="56"/>
      <c r="D125" s="56"/>
      <c r="E125" s="70"/>
      <c r="F125" s="70"/>
      <c r="G125" s="42"/>
    </row>
    <row r="126" spans="1:7" x14ac:dyDescent="0.2">
      <c r="A126" s="16" t="s">
        <v>21</v>
      </c>
      <c r="B126" s="55" t="s">
        <v>179</v>
      </c>
      <c r="C126" s="56">
        <v>23.94</v>
      </c>
      <c r="D126" s="56" t="s">
        <v>93</v>
      </c>
      <c r="E126" s="68" t="s">
        <v>275</v>
      </c>
      <c r="F126" s="69"/>
      <c r="G126" s="42">
        <f t="shared" ref="G126:G134" si="13">TRUNC(SUM(E126,F126)*C126,2)</f>
        <v>0</v>
      </c>
    </row>
    <row r="127" spans="1:7" x14ac:dyDescent="0.2">
      <c r="A127" s="16" t="s">
        <v>22</v>
      </c>
      <c r="B127" s="55" t="s">
        <v>149</v>
      </c>
      <c r="C127" s="56">
        <v>23.94</v>
      </c>
      <c r="D127" s="56" t="s">
        <v>93</v>
      </c>
      <c r="E127" s="69"/>
      <c r="F127" s="69"/>
      <c r="G127" s="42">
        <f t="shared" si="13"/>
        <v>0</v>
      </c>
    </row>
    <row r="128" spans="1:7" x14ac:dyDescent="0.2">
      <c r="A128" s="16" t="s">
        <v>23</v>
      </c>
      <c r="B128" s="55" t="s">
        <v>150</v>
      </c>
      <c r="C128" s="56">
        <v>11.97</v>
      </c>
      <c r="D128" s="56" t="s">
        <v>93</v>
      </c>
      <c r="E128" s="69"/>
      <c r="F128" s="69"/>
      <c r="G128" s="42">
        <f t="shared" si="13"/>
        <v>0</v>
      </c>
    </row>
    <row r="129" spans="1:7" x14ac:dyDescent="0.2">
      <c r="A129" s="16" t="s">
        <v>24</v>
      </c>
      <c r="B129" s="55" t="s">
        <v>151</v>
      </c>
      <c r="C129" s="56">
        <v>7.42</v>
      </c>
      <c r="D129" s="56" t="s">
        <v>93</v>
      </c>
      <c r="E129" s="69"/>
      <c r="F129" s="69"/>
      <c r="G129" s="42">
        <f t="shared" si="13"/>
        <v>0</v>
      </c>
    </row>
    <row r="130" spans="1:7" x14ac:dyDescent="0.2">
      <c r="A130" s="16" t="s">
        <v>39</v>
      </c>
      <c r="B130" s="55" t="s">
        <v>180</v>
      </c>
      <c r="C130" s="56">
        <v>7.18</v>
      </c>
      <c r="D130" s="56" t="s">
        <v>93</v>
      </c>
      <c r="E130" s="69"/>
      <c r="F130" s="69"/>
      <c r="G130" s="42">
        <f t="shared" si="13"/>
        <v>0</v>
      </c>
    </row>
    <row r="131" spans="1:7" x14ac:dyDescent="0.2">
      <c r="A131" s="16" t="s">
        <v>56</v>
      </c>
      <c r="B131" s="55" t="s">
        <v>181</v>
      </c>
      <c r="C131" s="56">
        <v>4.78</v>
      </c>
      <c r="D131" s="56" t="s">
        <v>93</v>
      </c>
      <c r="E131" s="69"/>
      <c r="F131" s="69"/>
      <c r="G131" s="42">
        <f t="shared" si="13"/>
        <v>0</v>
      </c>
    </row>
    <row r="132" spans="1:7" x14ac:dyDescent="0.2">
      <c r="A132" s="16" t="s">
        <v>57</v>
      </c>
      <c r="B132" s="55" t="s">
        <v>156</v>
      </c>
      <c r="C132" s="56">
        <v>6</v>
      </c>
      <c r="D132" s="56" t="s">
        <v>91</v>
      </c>
      <c r="E132" s="69"/>
      <c r="F132" s="69"/>
      <c r="G132" s="42">
        <f t="shared" si="13"/>
        <v>0</v>
      </c>
    </row>
    <row r="133" spans="1:7" x14ac:dyDescent="0.2">
      <c r="A133" s="16" t="s">
        <v>191</v>
      </c>
      <c r="B133" s="55" t="s">
        <v>182</v>
      </c>
      <c r="C133" s="56">
        <v>32.15</v>
      </c>
      <c r="D133" s="56" t="s">
        <v>89</v>
      </c>
      <c r="E133" s="69"/>
      <c r="F133" s="69"/>
      <c r="G133" s="42">
        <f t="shared" si="13"/>
        <v>0</v>
      </c>
    </row>
    <row r="134" spans="1:7" x14ac:dyDescent="0.2">
      <c r="A134" s="16" t="s">
        <v>192</v>
      </c>
      <c r="B134" s="55" t="s">
        <v>158</v>
      </c>
      <c r="C134" s="56">
        <v>23.94</v>
      </c>
      <c r="D134" s="56" t="s">
        <v>93</v>
      </c>
      <c r="E134" s="69"/>
      <c r="F134" s="69"/>
      <c r="G134" s="42">
        <f t="shared" si="13"/>
        <v>0</v>
      </c>
    </row>
    <row r="135" spans="1:7" x14ac:dyDescent="0.2">
      <c r="A135" s="28" t="s">
        <v>63</v>
      </c>
      <c r="B135" s="57" t="s">
        <v>194</v>
      </c>
      <c r="C135" s="56"/>
      <c r="D135" s="56"/>
      <c r="E135" s="70"/>
      <c r="F135" s="70"/>
      <c r="G135" s="42"/>
    </row>
    <row r="136" spans="1:7" x14ac:dyDescent="0.2">
      <c r="A136" s="16" t="s">
        <v>45</v>
      </c>
      <c r="B136" s="55" t="s">
        <v>183</v>
      </c>
      <c r="C136" s="56">
        <v>31</v>
      </c>
      <c r="D136" s="56" t="s">
        <v>93</v>
      </c>
      <c r="E136" s="69"/>
      <c r="F136" s="69"/>
      <c r="G136" s="42">
        <f t="shared" ref="G136:G141" si="14">TRUNC(SUM(E136,F136)*C136,2)</f>
        <v>0</v>
      </c>
    </row>
    <row r="137" spans="1:7" x14ac:dyDescent="0.2">
      <c r="A137" s="16" t="s">
        <v>46</v>
      </c>
      <c r="B137" s="55" t="s">
        <v>184</v>
      </c>
      <c r="C137" s="56">
        <v>31</v>
      </c>
      <c r="D137" s="56" t="s">
        <v>93</v>
      </c>
      <c r="E137" s="69"/>
      <c r="F137" s="69"/>
      <c r="G137" s="42">
        <f t="shared" si="14"/>
        <v>0</v>
      </c>
    </row>
    <row r="138" spans="1:7" x14ac:dyDescent="0.2">
      <c r="A138" s="16" t="s">
        <v>47</v>
      </c>
      <c r="B138" s="55" t="s">
        <v>151</v>
      </c>
      <c r="C138" s="56">
        <v>31</v>
      </c>
      <c r="D138" s="56" t="s">
        <v>93</v>
      </c>
      <c r="E138" s="69"/>
      <c r="F138" s="69"/>
      <c r="G138" s="42">
        <f t="shared" si="14"/>
        <v>0</v>
      </c>
    </row>
    <row r="139" spans="1:7" x14ac:dyDescent="0.2">
      <c r="A139" s="16" t="s">
        <v>48</v>
      </c>
      <c r="B139" s="55" t="s">
        <v>185</v>
      </c>
      <c r="C139" s="56">
        <v>31</v>
      </c>
      <c r="D139" s="56" t="s">
        <v>93</v>
      </c>
      <c r="E139" s="69"/>
      <c r="F139" s="69"/>
      <c r="G139" s="42">
        <f t="shared" si="14"/>
        <v>0</v>
      </c>
    </row>
    <row r="140" spans="1:7" x14ac:dyDescent="0.2">
      <c r="A140" s="16" t="s">
        <v>49</v>
      </c>
      <c r="B140" s="55" t="s">
        <v>156</v>
      </c>
      <c r="C140" s="56">
        <v>4</v>
      </c>
      <c r="D140" s="56" t="s">
        <v>91</v>
      </c>
      <c r="E140" s="69"/>
      <c r="F140" s="69"/>
      <c r="G140" s="42">
        <f t="shared" si="14"/>
        <v>0</v>
      </c>
    </row>
    <row r="141" spans="1:7" x14ac:dyDescent="0.2">
      <c r="A141" s="16" t="s">
        <v>50</v>
      </c>
      <c r="B141" s="55" t="s">
        <v>158</v>
      </c>
      <c r="C141" s="56">
        <v>31</v>
      </c>
      <c r="D141" s="56" t="s">
        <v>93</v>
      </c>
      <c r="E141" s="69"/>
      <c r="F141" s="69"/>
      <c r="G141" s="42">
        <f t="shared" si="14"/>
        <v>0</v>
      </c>
    </row>
    <row r="142" spans="1:7" x14ac:dyDescent="0.2">
      <c r="A142" s="32"/>
      <c r="B142" s="75" t="s">
        <v>195</v>
      </c>
      <c r="C142" s="75"/>
      <c r="D142" s="75"/>
      <c r="E142" s="71">
        <f>SUMPRODUCT(E80:E141,$C80:$C141)</f>
        <v>0</v>
      </c>
      <c r="F142" s="71">
        <f>SUMPRODUCT(F80:F141,$C80:$C141)</f>
        <v>0</v>
      </c>
      <c r="G142" s="72">
        <f>SUM(G80:G141)</f>
        <v>0</v>
      </c>
    </row>
    <row r="143" spans="1:7" ht="15.75" thickBot="1" x14ac:dyDescent="0.25">
      <c r="A143" s="52"/>
      <c r="B143" s="60"/>
      <c r="C143" s="60"/>
      <c r="D143" s="60"/>
      <c r="E143" s="73"/>
      <c r="F143" s="73"/>
      <c r="G143" s="73"/>
    </row>
    <row r="144" spans="1:7" x14ac:dyDescent="0.2">
      <c r="A144" s="45" t="s">
        <v>197</v>
      </c>
      <c r="B144" s="58" t="s">
        <v>196</v>
      </c>
      <c r="C144" s="59"/>
      <c r="D144" s="59"/>
      <c r="E144" s="44"/>
      <c r="F144" s="44"/>
      <c r="G144" s="49"/>
    </row>
    <row r="145" spans="1:7" x14ac:dyDescent="0.2">
      <c r="A145" s="28" t="s">
        <v>58</v>
      </c>
      <c r="B145" s="57" t="s">
        <v>160</v>
      </c>
      <c r="C145" s="56"/>
      <c r="D145" s="56"/>
      <c r="E145" s="70"/>
      <c r="F145" s="70"/>
      <c r="G145" s="42"/>
    </row>
    <row r="146" spans="1:7" x14ac:dyDescent="0.2">
      <c r="A146" s="16" t="s">
        <v>12</v>
      </c>
      <c r="B146" s="55" t="s">
        <v>148</v>
      </c>
      <c r="C146" s="56">
        <v>141</v>
      </c>
      <c r="D146" s="56" t="s">
        <v>93</v>
      </c>
      <c r="E146" s="68" t="s">
        <v>275</v>
      </c>
      <c r="F146" s="69"/>
      <c r="G146" s="42">
        <f t="shared" ref="G146:G156" si="15">TRUNC(SUM(E146,F146)*C146,2)</f>
        <v>0</v>
      </c>
    </row>
    <row r="147" spans="1:7" x14ac:dyDescent="0.2">
      <c r="A147" s="16" t="s">
        <v>13</v>
      </c>
      <c r="B147" s="55" t="s">
        <v>149</v>
      </c>
      <c r="C147" s="56">
        <v>141</v>
      </c>
      <c r="D147" s="56" t="s">
        <v>93</v>
      </c>
      <c r="E147" s="69"/>
      <c r="F147" s="69"/>
      <c r="G147" s="42">
        <f t="shared" si="15"/>
        <v>0</v>
      </c>
    </row>
    <row r="148" spans="1:7" x14ac:dyDescent="0.2">
      <c r="A148" s="16" t="s">
        <v>31</v>
      </c>
      <c r="B148" s="55" t="s">
        <v>150</v>
      </c>
      <c r="C148" s="56">
        <v>56.4</v>
      </c>
      <c r="D148" s="56" t="s">
        <v>93</v>
      </c>
      <c r="E148" s="69"/>
      <c r="F148" s="69"/>
      <c r="G148" s="42">
        <f t="shared" si="15"/>
        <v>0</v>
      </c>
    </row>
    <row r="149" spans="1:7" x14ac:dyDescent="0.2">
      <c r="A149" s="16" t="s">
        <v>32</v>
      </c>
      <c r="B149" s="55" t="s">
        <v>151</v>
      </c>
      <c r="C149" s="56">
        <v>42.3</v>
      </c>
      <c r="D149" s="56" t="s">
        <v>93</v>
      </c>
      <c r="E149" s="69"/>
      <c r="F149" s="69"/>
      <c r="G149" s="42">
        <f t="shared" si="15"/>
        <v>0</v>
      </c>
    </row>
    <row r="150" spans="1:7" x14ac:dyDescent="0.2">
      <c r="A150" s="16" t="s">
        <v>33</v>
      </c>
      <c r="B150" s="55" t="s">
        <v>152</v>
      </c>
      <c r="C150" s="56">
        <v>23.97</v>
      </c>
      <c r="D150" s="56" t="s">
        <v>93</v>
      </c>
      <c r="E150" s="69"/>
      <c r="F150" s="69"/>
      <c r="G150" s="42">
        <f t="shared" si="15"/>
        <v>0</v>
      </c>
    </row>
    <row r="151" spans="1:7" ht="25.5" x14ac:dyDescent="0.2">
      <c r="A151" s="16" t="s">
        <v>34</v>
      </c>
      <c r="B151" s="55" t="s">
        <v>153</v>
      </c>
      <c r="C151" s="56">
        <v>25.38</v>
      </c>
      <c r="D151" s="56" t="s">
        <v>93</v>
      </c>
      <c r="E151" s="69"/>
      <c r="F151" s="69"/>
      <c r="G151" s="42">
        <f t="shared" si="15"/>
        <v>0</v>
      </c>
    </row>
    <row r="152" spans="1:7" x14ac:dyDescent="0.2">
      <c r="A152" s="16" t="s">
        <v>35</v>
      </c>
      <c r="B152" s="55" t="s">
        <v>154</v>
      </c>
      <c r="C152" s="56">
        <v>16.920000000000002</v>
      </c>
      <c r="D152" s="56" t="s">
        <v>93</v>
      </c>
      <c r="E152" s="69"/>
      <c r="F152" s="69"/>
      <c r="G152" s="42">
        <f t="shared" si="15"/>
        <v>0</v>
      </c>
    </row>
    <row r="153" spans="1:7" x14ac:dyDescent="0.2">
      <c r="A153" s="16" t="s">
        <v>51</v>
      </c>
      <c r="B153" s="55" t="s">
        <v>167</v>
      </c>
      <c r="C153" s="56">
        <v>39.479999999999997</v>
      </c>
      <c r="D153" s="56" t="s">
        <v>89</v>
      </c>
      <c r="E153" s="69"/>
      <c r="F153" s="69"/>
      <c r="G153" s="42">
        <f t="shared" si="15"/>
        <v>0</v>
      </c>
    </row>
    <row r="154" spans="1:7" x14ac:dyDescent="0.2">
      <c r="A154" s="16" t="s">
        <v>101</v>
      </c>
      <c r="B154" s="55" t="s">
        <v>156</v>
      </c>
      <c r="C154" s="56">
        <v>2</v>
      </c>
      <c r="D154" s="56" t="s">
        <v>91</v>
      </c>
      <c r="E154" s="69"/>
      <c r="F154" s="69"/>
      <c r="G154" s="42">
        <f t="shared" si="15"/>
        <v>0</v>
      </c>
    </row>
    <row r="155" spans="1:7" x14ac:dyDescent="0.2">
      <c r="A155" s="16" t="s">
        <v>102</v>
      </c>
      <c r="B155" s="55" t="s">
        <v>157</v>
      </c>
      <c r="C155" s="56">
        <v>39.479999999999997</v>
      </c>
      <c r="D155" s="56" t="s">
        <v>40</v>
      </c>
      <c r="E155" s="69"/>
      <c r="F155" s="69"/>
      <c r="G155" s="42">
        <f t="shared" si="15"/>
        <v>0</v>
      </c>
    </row>
    <row r="156" spans="1:7" x14ac:dyDescent="0.2">
      <c r="A156" s="16" t="s">
        <v>161</v>
      </c>
      <c r="B156" s="55" t="s">
        <v>158</v>
      </c>
      <c r="C156" s="56">
        <v>141</v>
      </c>
      <c r="D156" s="56" t="s">
        <v>93</v>
      </c>
      <c r="E156" s="69"/>
      <c r="F156" s="69"/>
      <c r="G156" s="42">
        <f t="shared" si="15"/>
        <v>0</v>
      </c>
    </row>
    <row r="157" spans="1:7" x14ac:dyDescent="0.2">
      <c r="A157" s="28" t="s">
        <v>59</v>
      </c>
      <c r="B157" s="57" t="s">
        <v>175</v>
      </c>
      <c r="C157" s="56"/>
      <c r="D157" s="56"/>
      <c r="E157" s="70"/>
      <c r="F157" s="70"/>
      <c r="G157" s="42"/>
    </row>
    <row r="158" spans="1:7" x14ac:dyDescent="0.2">
      <c r="A158" s="16" t="s">
        <v>27</v>
      </c>
      <c r="B158" s="55" t="s">
        <v>163</v>
      </c>
      <c r="C158" s="56">
        <v>91.6</v>
      </c>
      <c r="D158" s="56" t="s">
        <v>93</v>
      </c>
      <c r="E158" s="68" t="s">
        <v>275</v>
      </c>
      <c r="F158" s="69"/>
      <c r="G158" s="42">
        <f t="shared" ref="G158:G166" si="16">TRUNC(SUM(E158,F158)*C158,2)</f>
        <v>0</v>
      </c>
    </row>
    <row r="159" spans="1:7" x14ac:dyDescent="0.2">
      <c r="A159" s="16" t="s">
        <v>28</v>
      </c>
      <c r="B159" s="55" t="s">
        <v>149</v>
      </c>
      <c r="C159" s="56">
        <v>91.6</v>
      </c>
      <c r="D159" s="56" t="s">
        <v>93</v>
      </c>
      <c r="E159" s="69"/>
      <c r="F159" s="69"/>
      <c r="G159" s="42">
        <f t="shared" si="16"/>
        <v>0</v>
      </c>
    </row>
    <row r="160" spans="1:7" x14ac:dyDescent="0.2">
      <c r="A160" s="16" t="s">
        <v>36</v>
      </c>
      <c r="B160" s="55" t="s">
        <v>164</v>
      </c>
      <c r="C160" s="56">
        <v>45.8</v>
      </c>
      <c r="D160" s="56" t="s">
        <v>93</v>
      </c>
      <c r="E160" s="69"/>
      <c r="F160" s="69"/>
      <c r="G160" s="42">
        <f t="shared" si="16"/>
        <v>0</v>
      </c>
    </row>
    <row r="161" spans="1:7" x14ac:dyDescent="0.2">
      <c r="A161" s="16" t="s">
        <v>37</v>
      </c>
      <c r="B161" s="55" t="s">
        <v>151</v>
      </c>
      <c r="C161" s="56">
        <v>22.9</v>
      </c>
      <c r="D161" s="56" t="s">
        <v>93</v>
      </c>
      <c r="E161" s="69"/>
      <c r="F161" s="69"/>
      <c r="G161" s="42">
        <f t="shared" si="16"/>
        <v>0</v>
      </c>
    </row>
    <row r="162" spans="1:7" x14ac:dyDescent="0.2">
      <c r="A162" s="16" t="s">
        <v>38</v>
      </c>
      <c r="B162" s="55" t="s">
        <v>165</v>
      </c>
      <c r="C162" s="56">
        <v>45.8</v>
      </c>
      <c r="D162" s="56" t="s">
        <v>93</v>
      </c>
      <c r="E162" s="69"/>
      <c r="F162" s="69"/>
      <c r="G162" s="42">
        <f t="shared" si="16"/>
        <v>0</v>
      </c>
    </row>
    <row r="163" spans="1:7" x14ac:dyDescent="0.2">
      <c r="A163" s="16" t="s">
        <v>52</v>
      </c>
      <c r="B163" s="55" t="s">
        <v>154</v>
      </c>
      <c r="C163" s="56">
        <v>45.8</v>
      </c>
      <c r="D163" s="56" t="s">
        <v>93</v>
      </c>
      <c r="E163" s="69"/>
      <c r="F163" s="69"/>
      <c r="G163" s="42">
        <f t="shared" si="16"/>
        <v>0</v>
      </c>
    </row>
    <row r="164" spans="1:7" x14ac:dyDescent="0.2">
      <c r="A164" s="16" t="s">
        <v>168</v>
      </c>
      <c r="B164" s="55" t="s">
        <v>167</v>
      </c>
      <c r="C164" s="56">
        <v>91.6</v>
      </c>
      <c r="D164" s="56" t="s">
        <v>89</v>
      </c>
      <c r="E164" s="69"/>
      <c r="F164" s="69"/>
      <c r="G164" s="42">
        <f t="shared" si="16"/>
        <v>0</v>
      </c>
    </row>
    <row r="165" spans="1:7" x14ac:dyDescent="0.2">
      <c r="A165" s="16" t="s">
        <v>169</v>
      </c>
      <c r="B165" s="55" t="s">
        <v>156</v>
      </c>
      <c r="C165" s="56">
        <v>2</v>
      </c>
      <c r="D165" s="56" t="s">
        <v>91</v>
      </c>
      <c r="E165" s="69"/>
      <c r="F165" s="69"/>
      <c r="G165" s="42">
        <f t="shared" si="16"/>
        <v>0</v>
      </c>
    </row>
    <row r="166" spans="1:7" x14ac:dyDescent="0.2">
      <c r="A166" s="16" t="s">
        <v>170</v>
      </c>
      <c r="B166" s="55" t="s">
        <v>157</v>
      </c>
      <c r="C166" s="56">
        <v>91.6</v>
      </c>
      <c r="D166" s="56" t="s">
        <v>93</v>
      </c>
      <c r="E166" s="69"/>
      <c r="F166" s="69"/>
      <c r="G166" s="42">
        <f t="shared" si="16"/>
        <v>0</v>
      </c>
    </row>
    <row r="167" spans="1:7" x14ac:dyDescent="0.2">
      <c r="A167" s="16" t="s">
        <v>171</v>
      </c>
      <c r="B167" s="55" t="s">
        <v>158</v>
      </c>
      <c r="C167" s="56">
        <v>91.6</v>
      </c>
      <c r="D167" s="56" t="s">
        <v>93</v>
      </c>
      <c r="E167" s="69"/>
      <c r="F167" s="69"/>
      <c r="G167" s="42">
        <f>TRUNC(SUM(E167,F167)*C167,2)</f>
        <v>0</v>
      </c>
    </row>
    <row r="168" spans="1:7" x14ac:dyDescent="0.2">
      <c r="A168" s="28" t="s">
        <v>60</v>
      </c>
      <c r="B168" s="57" t="s">
        <v>176</v>
      </c>
      <c r="C168" s="56"/>
      <c r="D168" s="56"/>
      <c r="E168" s="70"/>
      <c r="F168" s="70"/>
      <c r="G168" s="42"/>
    </row>
    <row r="169" spans="1:7" x14ac:dyDescent="0.2">
      <c r="A169" s="16" t="s">
        <v>41</v>
      </c>
      <c r="B169" s="55" t="s">
        <v>163</v>
      </c>
      <c r="C169" s="56">
        <v>781.04</v>
      </c>
      <c r="D169" s="56" t="s">
        <v>93</v>
      </c>
      <c r="E169" s="68" t="s">
        <v>275</v>
      </c>
      <c r="F169" s="69"/>
      <c r="G169" s="42">
        <f t="shared" ref="G169:G178" si="17">TRUNC(SUM(E169,F169)*C169,2)</f>
        <v>0</v>
      </c>
    </row>
    <row r="170" spans="1:7" x14ac:dyDescent="0.2">
      <c r="A170" s="16" t="s">
        <v>53</v>
      </c>
      <c r="B170" s="55" t="s">
        <v>149</v>
      </c>
      <c r="C170" s="56">
        <v>781.04</v>
      </c>
      <c r="D170" s="56" t="s">
        <v>93</v>
      </c>
      <c r="E170" s="69"/>
      <c r="F170" s="69"/>
      <c r="G170" s="42">
        <f t="shared" si="17"/>
        <v>0</v>
      </c>
    </row>
    <row r="171" spans="1:7" x14ac:dyDescent="0.2">
      <c r="A171" s="16" t="s">
        <v>54</v>
      </c>
      <c r="B171" s="55" t="s">
        <v>150</v>
      </c>
      <c r="C171" s="56">
        <v>273.36</v>
      </c>
      <c r="D171" s="56" t="s">
        <v>93</v>
      </c>
      <c r="E171" s="69"/>
      <c r="F171" s="69"/>
      <c r="G171" s="42">
        <f t="shared" si="17"/>
        <v>0</v>
      </c>
    </row>
    <row r="172" spans="1:7" x14ac:dyDescent="0.2">
      <c r="A172" s="16" t="s">
        <v>117</v>
      </c>
      <c r="B172" s="55" t="s">
        <v>151</v>
      </c>
      <c r="C172" s="56">
        <v>234.31</v>
      </c>
      <c r="D172" s="56" t="s">
        <v>93</v>
      </c>
      <c r="E172" s="69"/>
      <c r="F172" s="69"/>
      <c r="G172" s="42">
        <f t="shared" si="17"/>
        <v>0</v>
      </c>
    </row>
    <row r="173" spans="1:7" x14ac:dyDescent="0.2">
      <c r="A173" s="16" t="s">
        <v>119</v>
      </c>
      <c r="B173" s="55" t="s">
        <v>172</v>
      </c>
      <c r="C173" s="56">
        <v>234.31</v>
      </c>
      <c r="D173" s="56" t="s">
        <v>93</v>
      </c>
      <c r="E173" s="69"/>
      <c r="F173" s="69"/>
      <c r="G173" s="42">
        <f t="shared" si="17"/>
        <v>0</v>
      </c>
    </row>
    <row r="174" spans="1:7" x14ac:dyDescent="0.2">
      <c r="A174" s="16" t="s">
        <v>121</v>
      </c>
      <c r="B174" s="55" t="s">
        <v>152</v>
      </c>
      <c r="C174" s="56">
        <v>273.36</v>
      </c>
      <c r="D174" s="56" t="s">
        <v>93</v>
      </c>
      <c r="E174" s="69"/>
      <c r="F174" s="69"/>
      <c r="G174" s="42">
        <f t="shared" si="17"/>
        <v>0</v>
      </c>
    </row>
    <row r="175" spans="1:7" x14ac:dyDescent="0.2">
      <c r="A175" s="16" t="s">
        <v>123</v>
      </c>
      <c r="B175" s="55" t="s">
        <v>173</v>
      </c>
      <c r="C175" s="56">
        <v>781.04</v>
      </c>
      <c r="D175" s="56" t="s">
        <v>93</v>
      </c>
      <c r="E175" s="69"/>
      <c r="F175" s="69"/>
      <c r="G175" s="42">
        <f t="shared" si="17"/>
        <v>0</v>
      </c>
    </row>
    <row r="176" spans="1:7" x14ac:dyDescent="0.2">
      <c r="A176" s="16" t="s">
        <v>125</v>
      </c>
      <c r="B176" s="55" t="s">
        <v>156</v>
      </c>
      <c r="C176" s="56">
        <v>3</v>
      </c>
      <c r="D176" s="56" t="s">
        <v>91</v>
      </c>
      <c r="E176" s="69"/>
      <c r="F176" s="69"/>
      <c r="G176" s="42">
        <f t="shared" si="17"/>
        <v>0</v>
      </c>
    </row>
    <row r="177" spans="1:7" x14ac:dyDescent="0.2">
      <c r="A177" s="16" t="s">
        <v>177</v>
      </c>
      <c r="B177" s="55" t="s">
        <v>174</v>
      </c>
      <c r="C177" s="56">
        <v>781.04</v>
      </c>
      <c r="D177" s="56" t="s">
        <v>93</v>
      </c>
      <c r="E177" s="69"/>
      <c r="F177" s="69"/>
      <c r="G177" s="42">
        <f t="shared" si="17"/>
        <v>0</v>
      </c>
    </row>
    <row r="178" spans="1:7" x14ac:dyDescent="0.2">
      <c r="A178" s="16" t="s">
        <v>178</v>
      </c>
      <c r="B178" s="55" t="s">
        <v>158</v>
      </c>
      <c r="C178" s="56">
        <v>781.04</v>
      </c>
      <c r="D178" s="56" t="s">
        <v>93</v>
      </c>
      <c r="E178" s="69"/>
      <c r="F178" s="69"/>
      <c r="G178" s="42">
        <f t="shared" si="17"/>
        <v>0</v>
      </c>
    </row>
    <row r="179" spans="1:7" x14ac:dyDescent="0.2">
      <c r="A179" s="28" t="s">
        <v>61</v>
      </c>
      <c r="B179" s="57" t="s">
        <v>186</v>
      </c>
      <c r="C179" s="56"/>
      <c r="D179" s="56"/>
      <c r="E179" s="70"/>
      <c r="F179" s="70"/>
      <c r="G179" s="42"/>
    </row>
    <row r="180" spans="1:7" x14ac:dyDescent="0.2">
      <c r="A180" s="16" t="s">
        <v>29</v>
      </c>
      <c r="B180" s="55" t="s">
        <v>163</v>
      </c>
      <c r="C180" s="56">
        <v>18.48</v>
      </c>
      <c r="D180" s="56" t="s">
        <v>93</v>
      </c>
      <c r="E180" s="68" t="s">
        <v>275</v>
      </c>
      <c r="F180" s="69"/>
      <c r="G180" s="42">
        <f t="shared" ref="G180:G188" si="18">TRUNC(SUM(E180,F180)*C180,2)</f>
        <v>0</v>
      </c>
    </row>
    <row r="181" spans="1:7" x14ac:dyDescent="0.2">
      <c r="A181" s="16" t="s">
        <v>30</v>
      </c>
      <c r="B181" s="55" t="s">
        <v>149</v>
      </c>
      <c r="C181" s="56">
        <v>18.48</v>
      </c>
      <c r="D181" s="56" t="s">
        <v>93</v>
      </c>
      <c r="E181" s="69"/>
      <c r="F181" s="69"/>
      <c r="G181" s="42">
        <f t="shared" si="18"/>
        <v>0</v>
      </c>
    </row>
    <row r="182" spans="1:7" x14ac:dyDescent="0.2">
      <c r="A182" s="16" t="s">
        <v>42</v>
      </c>
      <c r="B182" s="55" t="s">
        <v>150</v>
      </c>
      <c r="C182" s="56">
        <v>12.93</v>
      </c>
      <c r="D182" s="56" t="s">
        <v>93</v>
      </c>
      <c r="E182" s="69"/>
      <c r="F182" s="69"/>
      <c r="G182" s="42">
        <f t="shared" si="18"/>
        <v>0</v>
      </c>
    </row>
    <row r="183" spans="1:7" x14ac:dyDescent="0.2">
      <c r="A183" s="16" t="s">
        <v>43</v>
      </c>
      <c r="B183" s="55" t="s">
        <v>151</v>
      </c>
      <c r="C183" s="56">
        <v>11.08</v>
      </c>
      <c r="D183" s="56" t="s">
        <v>93</v>
      </c>
      <c r="E183" s="69"/>
      <c r="F183" s="69"/>
      <c r="G183" s="42">
        <f t="shared" si="18"/>
        <v>0</v>
      </c>
    </row>
    <row r="184" spans="1:7" x14ac:dyDescent="0.2">
      <c r="A184" s="16" t="s">
        <v>44</v>
      </c>
      <c r="B184" s="55" t="s">
        <v>172</v>
      </c>
      <c r="C184" s="56">
        <v>11.08</v>
      </c>
      <c r="D184" s="56" t="s">
        <v>93</v>
      </c>
      <c r="E184" s="69"/>
      <c r="F184" s="69"/>
      <c r="G184" s="42">
        <f t="shared" si="18"/>
        <v>0</v>
      </c>
    </row>
    <row r="185" spans="1:7" x14ac:dyDescent="0.2">
      <c r="A185" s="16" t="s">
        <v>187</v>
      </c>
      <c r="B185" s="55" t="s">
        <v>152</v>
      </c>
      <c r="C185" s="56">
        <v>12.93</v>
      </c>
      <c r="D185" s="56" t="s">
        <v>93</v>
      </c>
      <c r="E185" s="69"/>
      <c r="F185" s="69"/>
      <c r="G185" s="42">
        <f t="shared" si="18"/>
        <v>0</v>
      </c>
    </row>
    <row r="186" spans="1:7" x14ac:dyDescent="0.2">
      <c r="A186" s="16" t="s">
        <v>188</v>
      </c>
      <c r="B186" s="55" t="s">
        <v>173</v>
      </c>
      <c r="C186" s="56">
        <v>18.48</v>
      </c>
      <c r="D186" s="56" t="s">
        <v>93</v>
      </c>
      <c r="E186" s="69"/>
      <c r="F186" s="69"/>
      <c r="G186" s="42">
        <f t="shared" si="18"/>
        <v>0</v>
      </c>
    </row>
    <row r="187" spans="1:7" x14ac:dyDescent="0.2">
      <c r="A187" s="16" t="s">
        <v>189</v>
      </c>
      <c r="B187" s="55" t="s">
        <v>156</v>
      </c>
      <c r="C187" s="56">
        <v>2</v>
      </c>
      <c r="D187" s="56" t="s">
        <v>91</v>
      </c>
      <c r="E187" s="69"/>
      <c r="F187" s="69"/>
      <c r="G187" s="42">
        <f t="shared" si="18"/>
        <v>0</v>
      </c>
    </row>
    <row r="188" spans="1:7" x14ac:dyDescent="0.2">
      <c r="A188" s="16" t="s">
        <v>190</v>
      </c>
      <c r="B188" s="55" t="s">
        <v>158</v>
      </c>
      <c r="C188" s="56">
        <v>18.48</v>
      </c>
      <c r="D188" s="56" t="s">
        <v>93</v>
      </c>
      <c r="E188" s="69"/>
      <c r="F188" s="69"/>
      <c r="G188" s="42">
        <f t="shared" si="18"/>
        <v>0</v>
      </c>
    </row>
    <row r="189" spans="1:7" ht="15.75" thickBot="1" x14ac:dyDescent="0.25">
      <c r="A189" s="32"/>
      <c r="B189" s="75" t="s">
        <v>198</v>
      </c>
      <c r="C189" s="75"/>
      <c r="D189" s="75"/>
      <c r="E189" s="71">
        <f>SUMPRODUCT(E145:E188,$C145:$C188)</f>
        <v>0</v>
      </c>
      <c r="F189" s="71">
        <f>SUMPRODUCT(F145:F188,$C145:$C188)</f>
        <v>0</v>
      </c>
      <c r="G189" s="72">
        <f>SUM(G145:G188)</f>
        <v>0</v>
      </c>
    </row>
    <row r="190" spans="1:7" x14ac:dyDescent="0.2">
      <c r="A190" s="45" t="s">
        <v>224</v>
      </c>
      <c r="B190" s="58" t="s">
        <v>199</v>
      </c>
      <c r="C190" s="59"/>
      <c r="D190" s="59"/>
      <c r="E190" s="44"/>
      <c r="F190" s="44"/>
      <c r="G190" s="49"/>
    </row>
    <row r="191" spans="1:7" x14ac:dyDescent="0.2">
      <c r="A191" s="28" t="s">
        <v>58</v>
      </c>
      <c r="B191" s="57" t="s">
        <v>225</v>
      </c>
      <c r="C191" s="56"/>
      <c r="D191" s="56"/>
      <c r="E191" s="70"/>
      <c r="F191" s="70"/>
      <c r="G191" s="42"/>
    </row>
    <row r="192" spans="1:7" x14ac:dyDescent="0.2">
      <c r="A192" s="16" t="s">
        <v>12</v>
      </c>
      <c r="B192" s="55" t="s">
        <v>200</v>
      </c>
      <c r="C192" s="56">
        <v>486.43</v>
      </c>
      <c r="D192" s="56" t="s">
        <v>93</v>
      </c>
      <c r="E192" s="68" t="s">
        <v>275</v>
      </c>
      <c r="F192" s="69"/>
      <c r="G192" s="42">
        <f t="shared" ref="G192:G202" si="19">TRUNC(SUM(E192,F192)*C192,2)</f>
        <v>0</v>
      </c>
    </row>
    <row r="193" spans="1:7" x14ac:dyDescent="0.2">
      <c r="A193" s="16" t="s">
        <v>13</v>
      </c>
      <c r="B193" s="55" t="s">
        <v>201</v>
      </c>
      <c r="C193" s="56">
        <v>119.2</v>
      </c>
      <c r="D193" s="56" t="s">
        <v>40</v>
      </c>
      <c r="E193" s="69"/>
      <c r="F193" s="69"/>
      <c r="G193" s="42">
        <f t="shared" si="19"/>
        <v>0</v>
      </c>
    </row>
    <row r="194" spans="1:7" x14ac:dyDescent="0.2">
      <c r="A194" s="16" t="s">
        <v>31</v>
      </c>
      <c r="B194" s="55" t="s">
        <v>202</v>
      </c>
      <c r="C194" s="56">
        <v>63</v>
      </c>
      <c r="D194" s="56" t="s">
        <v>40</v>
      </c>
      <c r="E194" s="69"/>
      <c r="F194" s="69"/>
      <c r="G194" s="42">
        <f t="shared" si="19"/>
        <v>0</v>
      </c>
    </row>
    <row r="195" spans="1:7" x14ac:dyDescent="0.2">
      <c r="A195" s="16" t="s">
        <v>32</v>
      </c>
      <c r="B195" s="55" t="s">
        <v>203</v>
      </c>
      <c r="C195" s="56">
        <v>337.8</v>
      </c>
      <c r="D195" s="56" t="s">
        <v>93</v>
      </c>
      <c r="E195" s="69"/>
      <c r="F195" s="69"/>
      <c r="G195" s="42">
        <f t="shared" si="19"/>
        <v>0</v>
      </c>
    </row>
    <row r="196" spans="1:7" x14ac:dyDescent="0.2">
      <c r="A196" s="16" t="s">
        <v>33</v>
      </c>
      <c r="B196" s="55" t="s">
        <v>204</v>
      </c>
      <c r="C196" s="56">
        <v>337.8</v>
      </c>
      <c r="D196" s="56" t="s">
        <v>93</v>
      </c>
      <c r="E196" s="69"/>
      <c r="F196" s="69"/>
      <c r="G196" s="42">
        <f t="shared" si="19"/>
        <v>0</v>
      </c>
    </row>
    <row r="197" spans="1:7" x14ac:dyDescent="0.2">
      <c r="A197" s="16" t="s">
        <v>34</v>
      </c>
      <c r="B197" s="55" t="s">
        <v>205</v>
      </c>
      <c r="C197" s="56">
        <v>82.69</v>
      </c>
      <c r="D197" s="56" t="s">
        <v>93</v>
      </c>
      <c r="E197" s="69"/>
      <c r="F197" s="69"/>
      <c r="G197" s="42">
        <f t="shared" si="19"/>
        <v>0</v>
      </c>
    </row>
    <row r="198" spans="1:7" x14ac:dyDescent="0.2">
      <c r="A198" s="16" t="s">
        <v>35</v>
      </c>
      <c r="B198" s="55" t="s">
        <v>206</v>
      </c>
      <c r="C198" s="56">
        <v>69.7</v>
      </c>
      <c r="D198" s="56" t="s">
        <v>40</v>
      </c>
      <c r="E198" s="69"/>
      <c r="F198" s="69"/>
      <c r="G198" s="42">
        <f t="shared" si="19"/>
        <v>0</v>
      </c>
    </row>
    <row r="199" spans="1:7" x14ac:dyDescent="0.2">
      <c r="A199" s="16" t="s">
        <v>51</v>
      </c>
      <c r="B199" s="55" t="s">
        <v>207</v>
      </c>
      <c r="C199" s="56">
        <v>49.5</v>
      </c>
      <c r="D199" s="56" t="s">
        <v>40</v>
      </c>
      <c r="E199" s="69"/>
      <c r="F199" s="69"/>
      <c r="G199" s="42">
        <f t="shared" si="19"/>
        <v>0</v>
      </c>
    </row>
    <row r="200" spans="1:7" x14ac:dyDescent="0.2">
      <c r="A200" s="16" t="s">
        <v>101</v>
      </c>
      <c r="B200" s="55" t="s">
        <v>208</v>
      </c>
      <c r="C200" s="56">
        <v>119.2</v>
      </c>
      <c r="D200" s="56" t="s">
        <v>40</v>
      </c>
      <c r="E200" s="69"/>
      <c r="F200" s="69"/>
      <c r="G200" s="42">
        <f t="shared" si="19"/>
        <v>0</v>
      </c>
    </row>
    <row r="201" spans="1:7" x14ac:dyDescent="0.2">
      <c r="A201" s="16" t="s">
        <v>102</v>
      </c>
      <c r="B201" s="55" t="s">
        <v>209</v>
      </c>
      <c r="C201" s="56">
        <v>8</v>
      </c>
      <c r="D201" s="56" t="s">
        <v>91</v>
      </c>
      <c r="E201" s="69"/>
      <c r="F201" s="69"/>
      <c r="G201" s="42">
        <f t="shared" si="19"/>
        <v>0</v>
      </c>
    </row>
    <row r="202" spans="1:7" x14ac:dyDescent="0.2">
      <c r="A202" s="16" t="s">
        <v>161</v>
      </c>
      <c r="B202" s="55" t="s">
        <v>210</v>
      </c>
      <c r="C202" s="56">
        <v>63</v>
      </c>
      <c r="D202" s="56" t="s">
        <v>40</v>
      </c>
      <c r="E202" s="69"/>
      <c r="F202" s="69"/>
      <c r="G202" s="42">
        <f t="shared" si="19"/>
        <v>0</v>
      </c>
    </row>
    <row r="203" spans="1:7" x14ac:dyDescent="0.2">
      <c r="A203" s="28" t="s">
        <v>59</v>
      </c>
      <c r="B203" s="57" t="s">
        <v>226</v>
      </c>
      <c r="C203" s="56"/>
      <c r="D203" s="56"/>
      <c r="E203" s="70"/>
      <c r="F203" s="70"/>
      <c r="G203" s="42"/>
    </row>
    <row r="204" spans="1:7" x14ac:dyDescent="0.2">
      <c r="A204" s="16" t="s">
        <v>27</v>
      </c>
      <c r="B204" s="55" t="s">
        <v>201</v>
      </c>
      <c r="C204" s="56">
        <v>56.4</v>
      </c>
      <c r="D204" s="56" t="s">
        <v>40</v>
      </c>
      <c r="E204" s="69"/>
      <c r="F204" s="69"/>
      <c r="G204" s="42">
        <f t="shared" ref="G204:G213" si="20">TRUNC(SUM(E204,F204)*C204,2)</f>
        <v>0</v>
      </c>
    </row>
    <row r="205" spans="1:7" x14ac:dyDescent="0.2">
      <c r="A205" s="16" t="s">
        <v>28</v>
      </c>
      <c r="B205" s="55" t="s">
        <v>202</v>
      </c>
      <c r="C205" s="56">
        <v>42</v>
      </c>
      <c r="D205" s="56" t="s">
        <v>40</v>
      </c>
      <c r="E205" s="69"/>
      <c r="F205" s="69"/>
      <c r="G205" s="42">
        <f t="shared" si="20"/>
        <v>0</v>
      </c>
    </row>
    <row r="206" spans="1:7" x14ac:dyDescent="0.2">
      <c r="A206" s="16" t="s">
        <v>36</v>
      </c>
      <c r="B206" s="55" t="s">
        <v>211</v>
      </c>
      <c r="C206" s="56">
        <v>209.92</v>
      </c>
      <c r="D206" s="56" t="s">
        <v>93</v>
      </c>
      <c r="E206" s="69"/>
      <c r="F206" s="69"/>
      <c r="G206" s="42">
        <f t="shared" si="20"/>
        <v>0</v>
      </c>
    </row>
    <row r="207" spans="1:7" x14ac:dyDescent="0.2">
      <c r="A207" s="16" t="s">
        <v>37</v>
      </c>
      <c r="B207" s="55" t="s">
        <v>212</v>
      </c>
      <c r="C207" s="56">
        <v>209.92</v>
      </c>
      <c r="D207" s="56" t="s">
        <v>93</v>
      </c>
      <c r="E207" s="69"/>
      <c r="F207" s="69"/>
      <c r="G207" s="42">
        <f t="shared" si="20"/>
        <v>0</v>
      </c>
    </row>
    <row r="208" spans="1:7" x14ac:dyDescent="0.2">
      <c r="A208" s="16" t="s">
        <v>38</v>
      </c>
      <c r="B208" s="55" t="s">
        <v>203</v>
      </c>
      <c r="C208" s="56">
        <v>164</v>
      </c>
      <c r="D208" s="56" t="s">
        <v>93</v>
      </c>
      <c r="E208" s="69"/>
      <c r="F208" s="69"/>
      <c r="G208" s="42">
        <f t="shared" si="20"/>
        <v>0</v>
      </c>
    </row>
    <row r="209" spans="1:7" x14ac:dyDescent="0.2">
      <c r="A209" s="16" t="s">
        <v>52</v>
      </c>
      <c r="B209" s="55" t="s">
        <v>204</v>
      </c>
      <c r="C209" s="56">
        <v>164</v>
      </c>
      <c r="D209" s="56" t="s">
        <v>93</v>
      </c>
      <c r="E209" s="69"/>
      <c r="F209" s="69"/>
      <c r="G209" s="42">
        <f t="shared" si="20"/>
        <v>0</v>
      </c>
    </row>
    <row r="210" spans="1:7" x14ac:dyDescent="0.2">
      <c r="A210" s="16" t="s">
        <v>168</v>
      </c>
      <c r="B210" s="55" t="s">
        <v>206</v>
      </c>
      <c r="C210" s="56">
        <v>56.4</v>
      </c>
      <c r="D210" s="56" t="s">
        <v>40</v>
      </c>
      <c r="E210" s="69"/>
      <c r="F210" s="69"/>
      <c r="G210" s="42">
        <f t="shared" si="20"/>
        <v>0</v>
      </c>
    </row>
    <row r="211" spans="1:7" x14ac:dyDescent="0.2">
      <c r="A211" s="16" t="s">
        <v>169</v>
      </c>
      <c r="B211" s="55" t="s">
        <v>208</v>
      </c>
      <c r="C211" s="56">
        <v>56.4</v>
      </c>
      <c r="D211" s="56" t="s">
        <v>40</v>
      </c>
      <c r="E211" s="69"/>
      <c r="F211" s="69"/>
      <c r="G211" s="42">
        <f t="shared" si="20"/>
        <v>0</v>
      </c>
    </row>
    <row r="212" spans="1:7" x14ac:dyDescent="0.2">
      <c r="A212" s="16" t="s">
        <v>170</v>
      </c>
      <c r="B212" s="55" t="s">
        <v>209</v>
      </c>
      <c r="C212" s="56">
        <v>4</v>
      </c>
      <c r="D212" s="56" t="s">
        <v>91</v>
      </c>
      <c r="E212" s="69"/>
      <c r="F212" s="69"/>
      <c r="G212" s="42">
        <f t="shared" si="20"/>
        <v>0</v>
      </c>
    </row>
    <row r="213" spans="1:7" x14ac:dyDescent="0.2">
      <c r="A213" s="16" t="s">
        <v>171</v>
      </c>
      <c r="B213" s="55" t="s">
        <v>210</v>
      </c>
      <c r="C213" s="56">
        <v>42</v>
      </c>
      <c r="D213" s="56" t="s">
        <v>40</v>
      </c>
      <c r="E213" s="69"/>
      <c r="F213" s="69"/>
      <c r="G213" s="42">
        <f t="shared" si="20"/>
        <v>0</v>
      </c>
    </row>
    <row r="214" spans="1:7" x14ac:dyDescent="0.2">
      <c r="A214" s="28" t="s">
        <v>60</v>
      </c>
      <c r="B214" s="57" t="s">
        <v>227</v>
      </c>
      <c r="C214" s="56"/>
      <c r="D214" s="56"/>
      <c r="E214" s="70"/>
      <c r="F214" s="70"/>
      <c r="G214" s="42"/>
    </row>
    <row r="215" spans="1:7" x14ac:dyDescent="0.2">
      <c r="A215" s="16" t="s">
        <v>41</v>
      </c>
      <c r="B215" s="55" t="s">
        <v>213</v>
      </c>
      <c r="C215" s="56">
        <v>209.92</v>
      </c>
      <c r="D215" s="56" t="s">
        <v>93</v>
      </c>
      <c r="E215" s="69"/>
      <c r="F215" s="69"/>
      <c r="G215" s="42">
        <f t="shared" ref="G215:G216" si="21">TRUNC(SUM(E215,F215)*C215,2)</f>
        <v>0</v>
      </c>
    </row>
    <row r="216" spans="1:7" x14ac:dyDescent="0.2">
      <c r="A216" s="16" t="s">
        <v>53</v>
      </c>
      <c r="B216" s="55" t="s">
        <v>214</v>
      </c>
      <c r="C216" s="56">
        <v>42.14</v>
      </c>
      <c r="D216" s="56" t="s">
        <v>40</v>
      </c>
      <c r="E216" s="69"/>
      <c r="F216" s="69"/>
      <c r="G216" s="42">
        <f t="shared" si="21"/>
        <v>0</v>
      </c>
    </row>
    <row r="217" spans="1:7" x14ac:dyDescent="0.2">
      <c r="A217" s="28" t="s">
        <v>61</v>
      </c>
      <c r="B217" s="57" t="s">
        <v>228</v>
      </c>
      <c r="C217" s="56"/>
      <c r="D217" s="56"/>
      <c r="E217" s="70"/>
      <c r="F217" s="70"/>
      <c r="G217" s="42"/>
    </row>
    <row r="218" spans="1:7" x14ac:dyDescent="0.2">
      <c r="A218" s="16" t="s">
        <v>29</v>
      </c>
      <c r="B218" s="55" t="s">
        <v>164</v>
      </c>
      <c r="C218" s="56">
        <v>36.67</v>
      </c>
      <c r="D218" s="56" t="s">
        <v>93</v>
      </c>
      <c r="E218" s="69"/>
      <c r="F218" s="69"/>
      <c r="G218" s="42">
        <f t="shared" ref="G218:G222" si="22">TRUNC(SUM(E218,F218)*C218,2)</f>
        <v>0</v>
      </c>
    </row>
    <row r="219" spans="1:7" x14ac:dyDescent="0.2">
      <c r="A219" s="16" t="s">
        <v>30</v>
      </c>
      <c r="B219" s="55" t="s">
        <v>151</v>
      </c>
      <c r="C219" s="56">
        <v>36.67</v>
      </c>
      <c r="D219" s="56" t="s">
        <v>93</v>
      </c>
      <c r="E219" s="69"/>
      <c r="F219" s="69"/>
      <c r="G219" s="42">
        <f t="shared" si="22"/>
        <v>0</v>
      </c>
    </row>
    <row r="220" spans="1:7" x14ac:dyDescent="0.2">
      <c r="A220" s="16" t="s">
        <v>42</v>
      </c>
      <c r="B220" s="55" t="s">
        <v>165</v>
      </c>
      <c r="C220" s="56">
        <v>36.67</v>
      </c>
      <c r="D220" s="56" t="s">
        <v>93</v>
      </c>
      <c r="E220" s="69"/>
      <c r="F220" s="69"/>
      <c r="G220" s="42">
        <f t="shared" si="22"/>
        <v>0</v>
      </c>
    </row>
    <row r="221" spans="1:7" x14ac:dyDescent="0.2">
      <c r="A221" s="16" t="s">
        <v>43</v>
      </c>
      <c r="B221" s="55" t="s">
        <v>154</v>
      </c>
      <c r="C221" s="56">
        <v>36.67</v>
      </c>
      <c r="D221" s="56" t="s">
        <v>93</v>
      </c>
      <c r="E221" s="69"/>
      <c r="F221" s="69"/>
      <c r="G221" s="42">
        <f t="shared" si="22"/>
        <v>0</v>
      </c>
    </row>
    <row r="222" spans="1:7" x14ac:dyDescent="0.2">
      <c r="A222" s="16" t="s">
        <v>44</v>
      </c>
      <c r="B222" s="55" t="s">
        <v>158</v>
      </c>
      <c r="C222" s="56">
        <v>36.67</v>
      </c>
      <c r="D222" s="56" t="s">
        <v>93</v>
      </c>
      <c r="E222" s="69"/>
      <c r="F222" s="69"/>
      <c r="G222" s="42">
        <f t="shared" si="22"/>
        <v>0</v>
      </c>
    </row>
    <row r="223" spans="1:7" x14ac:dyDescent="0.2">
      <c r="A223" s="28" t="s">
        <v>62</v>
      </c>
      <c r="B223" s="57" t="s">
        <v>229</v>
      </c>
      <c r="C223" s="56"/>
      <c r="D223" s="56"/>
      <c r="E223" s="70"/>
      <c r="F223" s="70"/>
      <c r="G223" s="42"/>
    </row>
    <row r="224" spans="1:7" x14ac:dyDescent="0.2">
      <c r="A224" s="16" t="s">
        <v>21</v>
      </c>
      <c r="B224" s="55" t="s">
        <v>215</v>
      </c>
      <c r="C224" s="56">
        <v>12.88</v>
      </c>
      <c r="D224" s="56" t="s">
        <v>93</v>
      </c>
      <c r="E224" s="69"/>
      <c r="F224" s="69"/>
      <c r="G224" s="42">
        <f t="shared" ref="G224:G232" si="23">TRUNC(SUM(E224,F224)*C224,2)</f>
        <v>0</v>
      </c>
    </row>
    <row r="225" spans="1:7" x14ac:dyDescent="0.2">
      <c r="A225" s="16" t="s">
        <v>22</v>
      </c>
      <c r="B225" s="55" t="s">
        <v>216</v>
      </c>
      <c r="C225" s="56">
        <v>12.88</v>
      </c>
      <c r="D225" s="56" t="s">
        <v>93</v>
      </c>
      <c r="E225" s="69"/>
      <c r="F225" s="69"/>
      <c r="G225" s="42">
        <f t="shared" si="23"/>
        <v>0</v>
      </c>
    </row>
    <row r="226" spans="1:7" x14ac:dyDescent="0.2">
      <c r="A226" s="16" t="s">
        <v>23</v>
      </c>
      <c r="B226" s="55" t="s">
        <v>217</v>
      </c>
      <c r="C226" s="56">
        <v>12.88</v>
      </c>
      <c r="D226" s="56" t="s">
        <v>93</v>
      </c>
      <c r="E226" s="69"/>
      <c r="F226" s="69"/>
      <c r="G226" s="42">
        <f t="shared" si="23"/>
        <v>0</v>
      </c>
    </row>
    <row r="227" spans="1:7" x14ac:dyDescent="0.2">
      <c r="A227" s="16" t="s">
        <v>24</v>
      </c>
      <c r="B227" s="55" t="s">
        <v>218</v>
      </c>
      <c r="C227" s="56">
        <v>12.88</v>
      </c>
      <c r="D227" s="56" t="s">
        <v>93</v>
      </c>
      <c r="E227" s="69"/>
      <c r="F227" s="69"/>
      <c r="G227" s="42">
        <f t="shared" si="23"/>
        <v>0</v>
      </c>
    </row>
    <row r="228" spans="1:7" x14ac:dyDescent="0.2">
      <c r="A228" s="16" t="s">
        <v>39</v>
      </c>
      <c r="B228" s="55" t="s">
        <v>219</v>
      </c>
      <c r="C228" s="56">
        <v>55.6</v>
      </c>
      <c r="D228" s="56" t="s">
        <v>93</v>
      </c>
      <c r="E228" s="69"/>
      <c r="F228" s="69"/>
      <c r="G228" s="42">
        <f t="shared" si="23"/>
        <v>0</v>
      </c>
    </row>
    <row r="229" spans="1:7" x14ac:dyDescent="0.2">
      <c r="A229" s="16" t="s">
        <v>56</v>
      </c>
      <c r="B229" s="55" t="s">
        <v>220</v>
      </c>
      <c r="C229" s="56">
        <v>55.6</v>
      </c>
      <c r="D229" s="56" t="s">
        <v>93</v>
      </c>
      <c r="E229" s="69"/>
      <c r="F229" s="69"/>
      <c r="G229" s="42">
        <f t="shared" si="23"/>
        <v>0</v>
      </c>
    </row>
    <row r="230" spans="1:7" x14ac:dyDescent="0.2">
      <c r="A230" s="16" t="s">
        <v>57</v>
      </c>
      <c r="B230" s="55" t="s">
        <v>221</v>
      </c>
      <c r="C230" s="56">
        <v>55.6</v>
      </c>
      <c r="D230" s="56" t="s">
        <v>93</v>
      </c>
      <c r="E230" s="69"/>
      <c r="F230" s="69"/>
      <c r="G230" s="42">
        <f t="shared" si="23"/>
        <v>0</v>
      </c>
    </row>
    <row r="231" spans="1:7" x14ac:dyDescent="0.2">
      <c r="A231" s="16" t="s">
        <v>191</v>
      </c>
      <c r="B231" s="55" t="s">
        <v>222</v>
      </c>
      <c r="C231" s="56">
        <v>55.6</v>
      </c>
      <c r="D231" s="56" t="s">
        <v>93</v>
      </c>
      <c r="E231" s="69"/>
      <c r="F231" s="69"/>
      <c r="G231" s="42">
        <f t="shared" si="23"/>
        <v>0</v>
      </c>
    </row>
    <row r="232" spans="1:7" x14ac:dyDescent="0.2">
      <c r="A232" s="16" t="s">
        <v>192</v>
      </c>
      <c r="B232" s="55" t="s">
        <v>223</v>
      </c>
      <c r="C232" s="56">
        <v>55.6</v>
      </c>
      <c r="D232" s="56" t="s">
        <v>93</v>
      </c>
      <c r="E232" s="69"/>
      <c r="F232" s="69"/>
      <c r="G232" s="42">
        <f t="shared" si="23"/>
        <v>0</v>
      </c>
    </row>
    <row r="233" spans="1:7" ht="15.75" thickBot="1" x14ac:dyDescent="0.25">
      <c r="A233" s="32"/>
      <c r="B233" s="75" t="s">
        <v>230</v>
      </c>
      <c r="C233" s="75"/>
      <c r="D233" s="75"/>
      <c r="E233" s="71">
        <f>SUMPRODUCT(E191:E232,$C191:$C232)</f>
        <v>0</v>
      </c>
      <c r="F233" s="71">
        <f>SUMPRODUCT(F191:F232,$C191:$C232)</f>
        <v>0</v>
      </c>
      <c r="G233" s="72">
        <f>SUM(G191:G232)</f>
        <v>0</v>
      </c>
    </row>
    <row r="234" spans="1:7" x14ac:dyDescent="0.2">
      <c r="A234" s="45" t="s">
        <v>236</v>
      </c>
      <c r="B234" s="58" t="s">
        <v>238</v>
      </c>
      <c r="C234" s="59"/>
      <c r="D234" s="59"/>
      <c r="E234" s="44"/>
      <c r="F234" s="44"/>
      <c r="G234" s="49"/>
    </row>
    <row r="235" spans="1:7" x14ac:dyDescent="0.2">
      <c r="A235" s="28" t="s">
        <v>58</v>
      </c>
      <c r="B235" s="57" t="s">
        <v>237</v>
      </c>
      <c r="C235" s="56"/>
      <c r="D235" s="56"/>
      <c r="E235" s="70"/>
      <c r="F235" s="70"/>
      <c r="G235" s="42"/>
    </row>
    <row r="236" spans="1:7" x14ac:dyDescent="0.2">
      <c r="A236" s="16" t="s">
        <v>12</v>
      </c>
      <c r="B236" s="55" t="s">
        <v>231</v>
      </c>
      <c r="C236" s="56">
        <v>175.3</v>
      </c>
      <c r="D236" s="56" t="s">
        <v>93</v>
      </c>
      <c r="E236" s="69"/>
      <c r="F236" s="69"/>
      <c r="G236" s="42">
        <f t="shared" ref="G236:G241" si="24">TRUNC(SUM(E236,F236)*C236,2)</f>
        <v>0</v>
      </c>
    </row>
    <row r="237" spans="1:7" x14ac:dyDescent="0.2">
      <c r="A237" s="16" t="s">
        <v>13</v>
      </c>
      <c r="B237" s="55" t="s">
        <v>232</v>
      </c>
      <c r="C237" s="56">
        <v>10</v>
      </c>
      <c r="D237" s="56" t="s">
        <v>91</v>
      </c>
      <c r="E237" s="69"/>
      <c r="F237" s="69"/>
      <c r="G237" s="42">
        <f t="shared" si="24"/>
        <v>0</v>
      </c>
    </row>
    <row r="238" spans="1:7" x14ac:dyDescent="0.2">
      <c r="A238" s="16" t="s">
        <v>31</v>
      </c>
      <c r="B238" s="55" t="s">
        <v>165</v>
      </c>
      <c r="C238" s="56">
        <v>175.3</v>
      </c>
      <c r="D238" s="56" t="s">
        <v>93</v>
      </c>
      <c r="E238" s="69"/>
      <c r="F238" s="69"/>
      <c r="G238" s="42">
        <f t="shared" si="24"/>
        <v>0</v>
      </c>
    </row>
    <row r="239" spans="1:7" x14ac:dyDescent="0.2">
      <c r="A239" s="16" t="s">
        <v>32</v>
      </c>
      <c r="B239" s="55" t="s">
        <v>233</v>
      </c>
      <c r="C239" s="56">
        <v>215.75</v>
      </c>
      <c r="D239" s="56" t="s">
        <v>93</v>
      </c>
      <c r="E239" s="69"/>
      <c r="F239" s="69"/>
      <c r="G239" s="42">
        <f t="shared" si="24"/>
        <v>0</v>
      </c>
    </row>
    <row r="240" spans="1:7" x14ac:dyDescent="0.2">
      <c r="A240" s="16" t="s">
        <v>33</v>
      </c>
      <c r="B240" s="55" t="s">
        <v>234</v>
      </c>
      <c r="C240" s="56">
        <v>175.3</v>
      </c>
      <c r="D240" s="56" t="s">
        <v>93</v>
      </c>
      <c r="E240" s="69"/>
      <c r="F240" s="69"/>
      <c r="G240" s="42">
        <f t="shared" si="24"/>
        <v>0</v>
      </c>
    </row>
    <row r="241" spans="1:7" x14ac:dyDescent="0.2">
      <c r="A241" s="16" t="s">
        <v>34</v>
      </c>
      <c r="B241" s="55" t="s">
        <v>235</v>
      </c>
      <c r="C241" s="56">
        <v>161.81</v>
      </c>
      <c r="D241" s="56" t="s">
        <v>93</v>
      </c>
      <c r="E241" s="69"/>
      <c r="F241" s="69"/>
      <c r="G241" s="42">
        <f t="shared" si="24"/>
        <v>0</v>
      </c>
    </row>
    <row r="242" spans="1:7" ht="15.75" thickBot="1" x14ac:dyDescent="0.25">
      <c r="A242" s="32"/>
      <c r="B242" s="75" t="s">
        <v>239</v>
      </c>
      <c r="C242" s="75"/>
      <c r="D242" s="75"/>
      <c r="E242" s="71">
        <f>SUMPRODUCT(E235:E241,$C235:$C241)</f>
        <v>0</v>
      </c>
      <c r="F242" s="71">
        <f>SUMPRODUCT(F235:F241,$C235:$C241)</f>
        <v>0</v>
      </c>
      <c r="G242" s="72">
        <f>SUM(G235:G241)</f>
        <v>0</v>
      </c>
    </row>
    <row r="243" spans="1:7" x14ac:dyDescent="0.2">
      <c r="A243" s="45" t="s">
        <v>248</v>
      </c>
      <c r="B243" s="58" t="s">
        <v>240</v>
      </c>
      <c r="C243" s="59"/>
      <c r="D243" s="59"/>
      <c r="E243" s="44"/>
      <c r="F243" s="44"/>
      <c r="G243" s="49"/>
    </row>
    <row r="244" spans="1:7" x14ac:dyDescent="0.2">
      <c r="A244" s="28" t="s">
        <v>58</v>
      </c>
      <c r="B244" s="57" t="s">
        <v>249</v>
      </c>
      <c r="C244" s="56"/>
      <c r="D244" s="56"/>
      <c r="E244" s="70"/>
      <c r="F244" s="70"/>
      <c r="G244" s="42"/>
    </row>
    <row r="245" spans="1:7" x14ac:dyDescent="0.2">
      <c r="A245" s="16" t="s">
        <v>12</v>
      </c>
      <c r="B245" s="55" t="s">
        <v>149</v>
      </c>
      <c r="C245" s="56">
        <v>527.36</v>
      </c>
      <c r="D245" s="56" t="s">
        <v>93</v>
      </c>
      <c r="E245" s="69"/>
      <c r="F245" s="69"/>
      <c r="G245" s="42">
        <f t="shared" ref="G245:G248" si="25">TRUNC(SUM(E245,F245)*C245,2)</f>
        <v>0</v>
      </c>
    </row>
    <row r="246" spans="1:7" x14ac:dyDescent="0.2">
      <c r="A246" s="16" t="s">
        <v>13</v>
      </c>
      <c r="B246" s="55" t="s">
        <v>241</v>
      </c>
      <c r="C246" s="56">
        <v>79.099999999999994</v>
      </c>
      <c r="D246" s="56" t="s">
        <v>93</v>
      </c>
      <c r="E246" s="69"/>
      <c r="F246" s="69"/>
      <c r="G246" s="42">
        <f t="shared" si="25"/>
        <v>0</v>
      </c>
    </row>
    <row r="247" spans="1:7" x14ac:dyDescent="0.2">
      <c r="A247" s="16" t="s">
        <v>31</v>
      </c>
      <c r="B247" s="55" t="s">
        <v>242</v>
      </c>
      <c r="C247" s="56">
        <v>527.36</v>
      </c>
      <c r="D247" s="56" t="s">
        <v>93</v>
      </c>
      <c r="E247" s="69"/>
      <c r="F247" s="69"/>
      <c r="G247" s="42">
        <f t="shared" si="25"/>
        <v>0</v>
      </c>
    </row>
    <row r="248" spans="1:7" x14ac:dyDescent="0.2">
      <c r="A248" s="16" t="s">
        <v>32</v>
      </c>
      <c r="B248" s="55" t="s">
        <v>243</v>
      </c>
      <c r="C248" s="56">
        <v>47.46</v>
      </c>
      <c r="D248" s="56" t="s">
        <v>93</v>
      </c>
      <c r="E248" s="69"/>
      <c r="F248" s="69"/>
      <c r="G248" s="42">
        <f t="shared" si="25"/>
        <v>0</v>
      </c>
    </row>
    <row r="249" spans="1:7" x14ac:dyDescent="0.2">
      <c r="A249" s="16" t="s">
        <v>33</v>
      </c>
      <c r="B249" s="55" t="s">
        <v>244</v>
      </c>
      <c r="C249" s="56">
        <v>527.36</v>
      </c>
      <c r="D249" s="56" t="s">
        <v>93</v>
      </c>
      <c r="E249" s="69"/>
      <c r="F249" s="69"/>
      <c r="G249" s="42">
        <f>TRUNC(SUM(E249,F249)*C249,2)</f>
        <v>0</v>
      </c>
    </row>
    <row r="250" spans="1:7" x14ac:dyDescent="0.2">
      <c r="A250" s="28" t="s">
        <v>59</v>
      </c>
      <c r="B250" s="57" t="s">
        <v>250</v>
      </c>
      <c r="C250" s="56"/>
      <c r="D250" s="56"/>
      <c r="E250" s="70"/>
      <c r="F250" s="70"/>
      <c r="G250" s="42"/>
    </row>
    <row r="251" spans="1:7" x14ac:dyDescent="0.2">
      <c r="A251" s="16" t="s">
        <v>27</v>
      </c>
      <c r="B251" s="55" t="s">
        <v>245</v>
      </c>
      <c r="C251" s="56">
        <v>171.61</v>
      </c>
      <c r="D251" s="56" t="s">
        <v>93</v>
      </c>
      <c r="E251" s="69"/>
      <c r="F251" s="69"/>
      <c r="G251" s="42">
        <f t="shared" ref="G251:G253" si="26">TRUNC(SUM(E251,F251)*C251,2)</f>
        <v>0</v>
      </c>
    </row>
    <row r="252" spans="1:7" x14ac:dyDescent="0.2">
      <c r="A252" s="16" t="s">
        <v>28</v>
      </c>
      <c r="B252" s="55" t="s">
        <v>246</v>
      </c>
      <c r="C252" s="56">
        <v>171.61</v>
      </c>
      <c r="D252" s="56" t="s">
        <v>93</v>
      </c>
      <c r="E252" s="69"/>
      <c r="F252" s="69"/>
      <c r="G252" s="42">
        <f t="shared" si="26"/>
        <v>0</v>
      </c>
    </row>
    <row r="253" spans="1:7" x14ac:dyDescent="0.2">
      <c r="A253" s="16" t="s">
        <v>36</v>
      </c>
      <c r="B253" s="55" t="s">
        <v>247</v>
      </c>
      <c r="C253" s="56">
        <v>171.61</v>
      </c>
      <c r="D253" s="56" t="s">
        <v>93</v>
      </c>
      <c r="E253" s="69"/>
      <c r="F253" s="69"/>
      <c r="G253" s="42">
        <f t="shared" si="26"/>
        <v>0</v>
      </c>
    </row>
    <row r="254" spans="1:7" ht="15.75" thickBot="1" x14ac:dyDescent="0.25">
      <c r="A254" s="32"/>
      <c r="B254" s="75" t="s">
        <v>251</v>
      </c>
      <c r="C254" s="75"/>
      <c r="D254" s="75"/>
      <c r="E254" s="71">
        <f>SUMPRODUCT(E244:E253,$C244:$C253)</f>
        <v>0</v>
      </c>
      <c r="F254" s="71">
        <f>SUMPRODUCT(F244:F253,$C244:$C253)</f>
        <v>0</v>
      </c>
      <c r="G254" s="72">
        <f>SUM(G244:G253)</f>
        <v>0</v>
      </c>
    </row>
    <row r="255" spans="1:7" x14ac:dyDescent="0.2">
      <c r="A255" s="45" t="s">
        <v>256</v>
      </c>
      <c r="B255" s="58" t="s">
        <v>258</v>
      </c>
      <c r="C255" s="59"/>
      <c r="D255" s="59"/>
      <c r="E255" s="44"/>
      <c r="F255" s="44"/>
      <c r="G255" s="49"/>
    </row>
    <row r="256" spans="1:7" x14ac:dyDescent="0.2">
      <c r="A256" s="28" t="s">
        <v>58</v>
      </c>
      <c r="B256" s="57" t="s">
        <v>257</v>
      </c>
      <c r="C256" s="56"/>
      <c r="D256" s="56"/>
      <c r="E256" s="70"/>
      <c r="F256" s="70"/>
      <c r="G256" s="42"/>
    </row>
    <row r="257" spans="1:10" x14ac:dyDescent="0.2">
      <c r="A257" s="16" t="s">
        <v>12</v>
      </c>
      <c r="B257" s="55" t="s">
        <v>245</v>
      </c>
      <c r="C257" s="56">
        <v>25.11</v>
      </c>
      <c r="D257" s="56" t="s">
        <v>93</v>
      </c>
      <c r="E257" s="69"/>
      <c r="F257" s="69"/>
      <c r="G257" s="42">
        <f t="shared" ref="G257:G263" si="27">TRUNC(SUM(E257,F257)*C257,2)</f>
        <v>0</v>
      </c>
    </row>
    <row r="258" spans="1:10" ht="15.75" thickBot="1" x14ac:dyDescent="0.25">
      <c r="A258" s="16" t="s">
        <v>13</v>
      </c>
      <c r="B258" s="55" t="s">
        <v>246</v>
      </c>
      <c r="C258" s="56">
        <v>25.11</v>
      </c>
      <c r="D258" s="56" t="s">
        <v>93</v>
      </c>
      <c r="E258" s="69"/>
      <c r="F258" s="69"/>
      <c r="G258" s="42">
        <f t="shared" si="27"/>
        <v>0</v>
      </c>
    </row>
    <row r="259" spans="1:10" ht="15.75" thickBot="1" x14ac:dyDescent="0.25">
      <c r="A259" s="16" t="s">
        <v>31</v>
      </c>
      <c r="B259" s="55" t="s">
        <v>247</v>
      </c>
      <c r="C259" s="56">
        <v>25.11</v>
      </c>
      <c r="D259" s="56" t="s">
        <v>93</v>
      </c>
      <c r="E259" s="69"/>
      <c r="F259" s="69"/>
      <c r="G259" s="42">
        <f t="shared" si="27"/>
        <v>0</v>
      </c>
      <c r="I259" s="43">
        <f>TRUNC(G33*(1+$G$2),2)</f>
        <v>0</v>
      </c>
    </row>
    <row r="260" spans="1:10" ht="15.75" thickBot="1" x14ac:dyDescent="0.25">
      <c r="A260" s="16" t="s">
        <v>32</v>
      </c>
      <c r="B260" s="55" t="s">
        <v>252</v>
      </c>
      <c r="C260" s="56">
        <v>13.66</v>
      </c>
      <c r="D260" s="56" t="s">
        <v>89</v>
      </c>
      <c r="E260" s="69"/>
      <c r="F260" s="69"/>
      <c r="G260" s="42">
        <f t="shared" si="27"/>
        <v>0</v>
      </c>
      <c r="I260" s="43">
        <f>TRUNC(G53*(1+$G$2),2)</f>
        <v>0</v>
      </c>
    </row>
    <row r="261" spans="1:10" ht="15.75" thickBot="1" x14ac:dyDescent="0.25">
      <c r="A261" s="16" t="s">
        <v>33</v>
      </c>
      <c r="B261" s="55" t="s">
        <v>253</v>
      </c>
      <c r="C261" s="56">
        <v>13.66</v>
      </c>
      <c r="D261" s="56" t="s">
        <v>89</v>
      </c>
      <c r="E261" s="69"/>
      <c r="F261" s="69"/>
      <c r="G261" s="42">
        <f t="shared" si="27"/>
        <v>0</v>
      </c>
      <c r="I261" s="43">
        <f>TRUNC(G64*(1+$G$2),2)</f>
        <v>0</v>
      </c>
    </row>
    <row r="262" spans="1:10" ht="15.75" thickBot="1" x14ac:dyDescent="0.25">
      <c r="A262" s="16" t="s">
        <v>34</v>
      </c>
      <c r="B262" s="55" t="s">
        <v>254</v>
      </c>
      <c r="C262" s="56">
        <v>13.66</v>
      </c>
      <c r="D262" s="56" t="s">
        <v>89</v>
      </c>
      <c r="E262" s="69"/>
      <c r="F262" s="69"/>
      <c r="G262" s="42">
        <f t="shared" si="27"/>
        <v>0</v>
      </c>
      <c r="I262" s="43">
        <f>TRUNC(G71*(1+$G$2),2)</f>
        <v>0</v>
      </c>
    </row>
    <row r="263" spans="1:10" ht="15.75" thickBot="1" x14ac:dyDescent="0.25">
      <c r="A263" s="16" t="s">
        <v>35</v>
      </c>
      <c r="B263" s="55" t="s">
        <v>255</v>
      </c>
      <c r="C263" s="56">
        <v>13.66</v>
      </c>
      <c r="D263" s="56" t="s">
        <v>89</v>
      </c>
      <c r="E263" s="69"/>
      <c r="F263" s="69"/>
      <c r="G263" s="42">
        <f t="shared" si="27"/>
        <v>0</v>
      </c>
      <c r="I263" s="43">
        <f>TRUNC(G78*(1+$G$2),2)</f>
        <v>0</v>
      </c>
    </row>
    <row r="264" spans="1:10" ht="15.75" thickBot="1" x14ac:dyDescent="0.25">
      <c r="A264" s="32"/>
      <c r="B264" s="75" t="s">
        <v>259</v>
      </c>
      <c r="C264" s="75"/>
      <c r="D264" s="75"/>
      <c r="E264" s="71">
        <f>SUMPRODUCT(E256:E263,$C256:$C263)</f>
        <v>0</v>
      </c>
      <c r="F264" s="71">
        <f>SUMPRODUCT(F256:F263,$C256:$C263)</f>
        <v>0</v>
      </c>
      <c r="G264" s="72">
        <f>SUM(G256:G263)</f>
        <v>0</v>
      </c>
      <c r="I264" s="43">
        <f>TRUNC(G142*(1+$G$2),2)</f>
        <v>0</v>
      </c>
    </row>
    <row r="265" spans="1:10" ht="15.75" thickBot="1" x14ac:dyDescent="0.25">
      <c r="A265" s="45" t="s">
        <v>264</v>
      </c>
      <c r="B265" s="58" t="s">
        <v>266</v>
      </c>
      <c r="C265" s="59"/>
      <c r="D265" s="59"/>
      <c r="E265" s="44"/>
      <c r="F265" s="44"/>
      <c r="G265" s="49"/>
      <c r="I265" s="43">
        <f>TRUNC(G189*(1+$G$2),2)</f>
        <v>0</v>
      </c>
    </row>
    <row r="266" spans="1:10" ht="15.75" thickBot="1" x14ac:dyDescent="0.25">
      <c r="A266" s="28" t="s">
        <v>58</v>
      </c>
      <c r="B266" s="57" t="s">
        <v>265</v>
      </c>
      <c r="C266" s="56"/>
      <c r="D266" s="56"/>
      <c r="E266" s="70"/>
      <c r="F266" s="70"/>
      <c r="G266" s="42"/>
      <c r="I266" s="43">
        <f>TRUNC(G233*(1+$G$2),2)</f>
        <v>0</v>
      </c>
    </row>
    <row r="267" spans="1:10" ht="15.75" thickBot="1" x14ac:dyDescent="0.25">
      <c r="A267" s="16" t="s">
        <v>12</v>
      </c>
      <c r="B267" s="55" t="s">
        <v>260</v>
      </c>
      <c r="C267" s="56">
        <v>1</v>
      </c>
      <c r="D267" s="56" t="s">
        <v>261</v>
      </c>
      <c r="E267" s="69"/>
      <c r="F267" s="69"/>
      <c r="G267" s="42">
        <f t="shared" ref="G267:G269" si="28">TRUNC(SUM(E267,F267)*C267,2)</f>
        <v>0</v>
      </c>
      <c r="I267" s="43">
        <f>TRUNC(G242*(1+$G$2),2)</f>
        <v>0</v>
      </c>
    </row>
    <row r="268" spans="1:10" ht="15.75" thickBot="1" x14ac:dyDescent="0.25">
      <c r="A268" s="16" t="s">
        <v>13</v>
      </c>
      <c r="B268" s="55" t="s">
        <v>262</v>
      </c>
      <c r="C268" s="56">
        <v>40</v>
      </c>
      <c r="D268" s="56" t="s">
        <v>89</v>
      </c>
      <c r="E268" s="69"/>
      <c r="F268" s="69"/>
      <c r="G268" s="42">
        <f t="shared" si="28"/>
        <v>0</v>
      </c>
      <c r="I268" s="43">
        <f>TRUNC(G254*(1+$G$2),2)</f>
        <v>0</v>
      </c>
    </row>
    <row r="269" spans="1:10" ht="15.75" thickBot="1" x14ac:dyDescent="0.25">
      <c r="A269" s="16" t="s">
        <v>31</v>
      </c>
      <c r="B269" s="55" t="s">
        <v>263</v>
      </c>
      <c r="C269" s="56">
        <v>200</v>
      </c>
      <c r="D269" s="56" t="s">
        <v>93</v>
      </c>
      <c r="E269" s="69"/>
      <c r="F269" s="69"/>
      <c r="G269" s="42">
        <f t="shared" si="28"/>
        <v>0</v>
      </c>
      <c r="I269" s="43">
        <f>TRUNC(G264*(1+$G$2),2)</f>
        <v>0</v>
      </c>
    </row>
    <row r="270" spans="1:10" ht="15.75" thickBot="1" x14ac:dyDescent="0.25">
      <c r="A270" s="32"/>
      <c r="B270" s="75" t="s">
        <v>267</v>
      </c>
      <c r="C270" s="75"/>
      <c r="D270" s="75"/>
      <c r="E270" s="71">
        <f>SUMPRODUCT(E266:E269,$C266:$C269)</f>
        <v>0</v>
      </c>
      <c r="F270" s="71">
        <f>SUMPRODUCT(F266:F269,$C266:$C269)</f>
        <v>0</v>
      </c>
      <c r="G270" s="72">
        <f>SUM(G266:G269)</f>
        <v>0</v>
      </c>
      <c r="I270" s="43">
        <f>TRUNC(G270*(1+$G$2),2)</f>
        <v>0</v>
      </c>
      <c r="J270" s="9"/>
    </row>
    <row r="271" spans="1:10" s="9" customFormat="1" ht="15.75" thickBot="1" x14ac:dyDescent="0.25">
      <c r="A271" s="40"/>
      <c r="B271" s="77" t="s">
        <v>64</v>
      </c>
      <c r="C271" s="77"/>
      <c r="D271" s="77"/>
      <c r="E271" s="74">
        <f>SUM(E33,E53,E64,E71,E78,E142,E189,E233,E242,E254,E264,E270)</f>
        <v>0</v>
      </c>
      <c r="F271" s="74">
        <f>SUM(F33,F53,F64,F71,F78,F142,F189,F233,F242,F254,F264,F270)</f>
        <v>0</v>
      </c>
      <c r="G271" s="43">
        <f>SUM(G33,G53,G64,G71,G78,G142,G189,G233,G242,G254,G264,G270)</f>
        <v>0</v>
      </c>
      <c r="H271" s="1"/>
      <c r="I271" s="51"/>
      <c r="J271" s="1"/>
    </row>
    <row r="272" spans="1:10" s="9" customFormat="1" ht="15.75" thickBot="1" x14ac:dyDescent="0.25">
      <c r="A272" s="40"/>
      <c r="B272" s="77" t="s">
        <v>65</v>
      </c>
      <c r="C272" s="77"/>
      <c r="D272" s="77"/>
      <c r="E272" s="74">
        <f>TRUNC(E271*(1+$G$2),2)</f>
        <v>0</v>
      </c>
      <c r="F272" s="74">
        <f>TRUNC(F271*(1+$G$2),2)</f>
        <v>0</v>
      </c>
      <c r="G272" s="43">
        <f>TRUNC(G271*(1+$G$2),2)</f>
        <v>0</v>
      </c>
      <c r="I272" s="51">
        <f>SUM(I259:I271)</f>
        <v>0</v>
      </c>
      <c r="J272" s="1"/>
    </row>
    <row r="273" spans="3:8" x14ac:dyDescent="0.2">
      <c r="H273" s="9"/>
    </row>
    <row r="281" spans="3:8" ht="38.25" customHeight="1" x14ac:dyDescent="0.2">
      <c r="C281" s="76"/>
      <c r="D281" s="76"/>
      <c r="E281" s="76"/>
    </row>
    <row r="282" spans="3:8" x14ac:dyDescent="0.2">
      <c r="C282" s="54"/>
      <c r="D282" s="54"/>
      <c r="E282" s="54"/>
    </row>
  </sheetData>
  <sheetProtection algorithmName="SHA-512" hashValue="57cVbFWC7r9/2mkU0AM/YDLIfUC52Z/f0KRhPaUjnFJqbihprB8p6pIMYkEDbEmU9P1Abfzb7DbRyaF5s2dyVA==" saltValue="Jj8fAD2XFHno7Y8rHbzuYQ==" spinCount="100000" sheet="1"/>
  <mergeCells count="29">
    <mergeCell ref="A1:G1"/>
    <mergeCell ref="B14:B15"/>
    <mergeCell ref="D14:D15"/>
    <mergeCell ref="A9:G9"/>
    <mergeCell ref="C14:C15"/>
    <mergeCell ref="A14:A15"/>
    <mergeCell ref="E14:F14"/>
    <mergeCell ref="A8:G8"/>
    <mergeCell ref="A12:G12"/>
    <mergeCell ref="E3:F3"/>
    <mergeCell ref="E4:F4"/>
    <mergeCell ref="D10:E10"/>
    <mergeCell ref="D11:G11"/>
    <mergeCell ref="B242:D242"/>
    <mergeCell ref="C281:E281"/>
    <mergeCell ref="B272:D272"/>
    <mergeCell ref="B271:D271"/>
    <mergeCell ref="G14:G15"/>
    <mergeCell ref="B254:D254"/>
    <mergeCell ref="B264:D264"/>
    <mergeCell ref="B270:D270"/>
    <mergeCell ref="B78:D78"/>
    <mergeCell ref="B142:D142"/>
    <mergeCell ref="B189:D189"/>
    <mergeCell ref="B233:D233"/>
    <mergeCell ref="B33:D33"/>
    <mergeCell ref="B53:D53"/>
    <mergeCell ref="B64:D64"/>
    <mergeCell ref="B71:D71"/>
  </mergeCells>
  <conditionalFormatting sqref="F16:G16 B13 F13:G13 B16:B17">
    <cfRule type="containsText" dxfId="107" priority="759" stopIfTrue="1" operator="containsText" text="x,xx">
      <formula>NOT(ISERROR(SEARCH("x,xx",B13)))</formula>
    </cfRule>
  </conditionalFormatting>
  <conditionalFormatting sqref="B271">
    <cfRule type="containsText" dxfId="106" priority="447" stopIfTrue="1" operator="containsText" text="x,xx">
      <formula>NOT(ISERROR(SEARCH("x,xx",B271)))</formula>
    </cfRule>
  </conditionalFormatting>
  <conditionalFormatting sqref="B272">
    <cfRule type="containsText" dxfId="105" priority="446" stopIfTrue="1" operator="containsText" text="x,xx">
      <formula>NOT(ISERROR(SEARCH("x,xx",B272)))</formula>
    </cfRule>
  </conditionalFormatting>
  <conditionalFormatting sqref="B24:B29">
    <cfRule type="containsText" dxfId="104" priority="110" stopIfTrue="1" operator="containsText" text="x,xx">
      <formula>NOT(ISERROR(SEARCH("x,xx",B24)))</formula>
    </cfRule>
  </conditionalFormatting>
  <conditionalFormatting sqref="B23">
    <cfRule type="containsText" dxfId="103" priority="109" stopIfTrue="1" operator="containsText" text="x,xx">
      <formula>NOT(ISERROR(SEARCH("x,xx",B23)))</formula>
    </cfRule>
  </conditionalFormatting>
  <conditionalFormatting sqref="F28">
    <cfRule type="containsText" dxfId="102" priority="111" stopIfTrue="1" operator="containsText" text="x,xx">
      <formula>NOT(ISERROR(SEARCH("x,xx",F28)))</formula>
    </cfRule>
  </conditionalFormatting>
  <conditionalFormatting sqref="B31:B32">
    <cfRule type="containsText" dxfId="101" priority="107" stopIfTrue="1" operator="containsText" text="x,xx">
      <formula>NOT(ISERROR(SEARCH("x,xx",B31)))</formula>
    </cfRule>
  </conditionalFormatting>
  <conditionalFormatting sqref="F18:F22">
    <cfRule type="containsText" dxfId="100" priority="105" stopIfTrue="1" operator="containsText" text="x,xx">
      <formula>NOT(ISERROR(SEARCH("x,xx",F18)))</formula>
    </cfRule>
  </conditionalFormatting>
  <conditionalFormatting sqref="B18:B22">
    <cfRule type="containsText" dxfId="99" priority="104" stopIfTrue="1" operator="containsText" text="x,xx">
      <formula>NOT(ISERROR(SEARCH("x,xx",B18)))</formula>
    </cfRule>
  </conditionalFormatting>
  <conditionalFormatting sqref="B30">
    <cfRule type="containsText" dxfId="98" priority="106" stopIfTrue="1" operator="containsText" text="x,xx">
      <formula>NOT(ISERROR(SEARCH("x,xx",B30)))</formula>
    </cfRule>
  </conditionalFormatting>
  <conditionalFormatting sqref="F36:F45">
    <cfRule type="containsText" dxfId="97" priority="100" stopIfTrue="1" operator="containsText" text="x,xx">
      <formula>NOT(ISERROR(SEARCH("x,xx",F36)))</formula>
    </cfRule>
  </conditionalFormatting>
  <conditionalFormatting sqref="B33">
    <cfRule type="containsText" dxfId="96" priority="103" stopIfTrue="1" operator="containsText" text="x,xx">
      <formula>NOT(ISERROR(SEARCH("x,xx",B33)))</formula>
    </cfRule>
  </conditionalFormatting>
  <conditionalFormatting sqref="B36:B45">
    <cfRule type="containsText" dxfId="95" priority="99" stopIfTrue="1" operator="containsText" text="x,xx">
      <formula>NOT(ISERROR(SEARCH("x,xx",B36)))</formula>
    </cfRule>
  </conditionalFormatting>
  <conditionalFormatting sqref="B34 F34:G34">
    <cfRule type="containsText" dxfId="94" priority="102" stopIfTrue="1" operator="containsText" text="x,xx">
      <formula>NOT(ISERROR(SEARCH("x,xx",B34)))</formula>
    </cfRule>
  </conditionalFormatting>
  <conditionalFormatting sqref="B47:B49">
    <cfRule type="containsText" dxfId="93" priority="96" stopIfTrue="1" operator="containsText" text="x,xx">
      <formula>NOT(ISERROR(SEARCH("x,xx",B47)))</formula>
    </cfRule>
  </conditionalFormatting>
  <conditionalFormatting sqref="B46">
    <cfRule type="containsText" dxfId="92" priority="98" stopIfTrue="1" operator="containsText" text="x,xx">
      <formula>NOT(ISERROR(SEARCH("x,xx",B46)))</formula>
    </cfRule>
  </conditionalFormatting>
  <conditionalFormatting sqref="B35">
    <cfRule type="containsText" dxfId="91" priority="101" stopIfTrue="1" operator="containsText" text="x,xx">
      <formula>NOT(ISERROR(SEARCH("x,xx",B35)))</formula>
    </cfRule>
  </conditionalFormatting>
  <conditionalFormatting sqref="B50">
    <cfRule type="containsText" dxfId="90" priority="95" stopIfTrue="1" operator="containsText" text="x,xx">
      <formula>NOT(ISERROR(SEARCH("x,xx",B50)))</formula>
    </cfRule>
  </conditionalFormatting>
  <conditionalFormatting sqref="B54 F54:G54">
    <cfRule type="containsText" dxfId="89" priority="91" stopIfTrue="1" operator="containsText" text="x,xx">
      <formula>NOT(ISERROR(SEARCH("x,xx",B54)))</formula>
    </cfRule>
  </conditionalFormatting>
  <conditionalFormatting sqref="B51:B52">
    <cfRule type="containsText" dxfId="88" priority="93" stopIfTrue="1" operator="containsText" text="x,xx">
      <formula>NOT(ISERROR(SEARCH("x,xx",B51)))</formula>
    </cfRule>
  </conditionalFormatting>
  <conditionalFormatting sqref="B55">
    <cfRule type="containsText" dxfId="87" priority="90" stopIfTrue="1" operator="containsText" text="x,xx">
      <formula>NOT(ISERROR(SEARCH("x,xx",B55)))</formula>
    </cfRule>
  </conditionalFormatting>
  <conditionalFormatting sqref="B53">
    <cfRule type="containsText" dxfId="86" priority="92" stopIfTrue="1" operator="containsText" text="x,xx">
      <formula>NOT(ISERROR(SEARCH("x,xx",B53)))</formula>
    </cfRule>
  </conditionalFormatting>
  <conditionalFormatting sqref="F56:F63">
    <cfRule type="containsText" dxfId="85" priority="87" stopIfTrue="1" operator="containsText" text="x,xx">
      <formula>NOT(ISERROR(SEARCH("x,xx",F56)))</formula>
    </cfRule>
  </conditionalFormatting>
  <conditionalFormatting sqref="B64">
    <cfRule type="containsText" dxfId="84" priority="85" stopIfTrue="1" operator="containsText" text="x,xx">
      <formula>NOT(ISERROR(SEARCH("x,xx",B64)))</formula>
    </cfRule>
  </conditionalFormatting>
  <conditionalFormatting sqref="B56:B63">
    <cfRule type="containsText" dxfId="83" priority="86" stopIfTrue="1" operator="containsText" text="x,xx">
      <formula>NOT(ISERROR(SEARCH("x,xx",B56)))</formula>
    </cfRule>
  </conditionalFormatting>
  <conditionalFormatting sqref="B65 F65:G65">
    <cfRule type="containsText" dxfId="82" priority="84" stopIfTrue="1" operator="containsText" text="x,xx">
      <formula>NOT(ISERROR(SEARCH("x,xx",B65)))</formula>
    </cfRule>
  </conditionalFormatting>
  <conditionalFormatting sqref="B66">
    <cfRule type="containsText" dxfId="81" priority="83" stopIfTrue="1" operator="containsText" text="x,xx">
      <formula>NOT(ISERROR(SEARCH("x,xx",B66)))</formula>
    </cfRule>
  </conditionalFormatting>
  <conditionalFormatting sqref="B67:B70">
    <cfRule type="containsText" dxfId="80" priority="81" stopIfTrue="1" operator="containsText" text="x,xx">
      <formula>NOT(ISERROR(SEARCH("x,xx",B67)))</formula>
    </cfRule>
  </conditionalFormatting>
  <conditionalFormatting sqref="B71">
    <cfRule type="containsText" dxfId="79" priority="80" stopIfTrue="1" operator="containsText" text="x,xx">
      <formula>NOT(ISERROR(SEARCH("x,xx",B71)))</formula>
    </cfRule>
  </conditionalFormatting>
  <conditionalFormatting sqref="B73">
    <cfRule type="containsText" dxfId="78" priority="78" stopIfTrue="1" operator="containsText" text="x,xx">
      <formula>NOT(ISERROR(SEARCH("x,xx",B73)))</formula>
    </cfRule>
  </conditionalFormatting>
  <conditionalFormatting sqref="F74:F77">
    <cfRule type="containsText" dxfId="77" priority="77" stopIfTrue="1" operator="containsText" text="x,xx">
      <formula>NOT(ISERROR(SEARCH("x,xx",F74)))</formula>
    </cfRule>
  </conditionalFormatting>
  <conditionalFormatting sqref="B72 F72:G72">
    <cfRule type="containsText" dxfId="76" priority="79" stopIfTrue="1" operator="containsText" text="x,xx">
      <formula>NOT(ISERROR(SEARCH("x,xx",B72)))</formula>
    </cfRule>
  </conditionalFormatting>
  <conditionalFormatting sqref="F67:F68 F70">
    <cfRule type="containsText" dxfId="75" priority="82" stopIfTrue="1" operator="containsText" text="x,xx">
      <formula>NOT(ISERROR(SEARCH("x,xx",F67)))</formula>
    </cfRule>
  </conditionalFormatting>
  <conditionalFormatting sqref="B74:B77">
    <cfRule type="containsText" dxfId="74" priority="76" stopIfTrue="1" operator="containsText" text="x,xx">
      <formula>NOT(ISERROR(SEARCH("x,xx",B74)))</formula>
    </cfRule>
  </conditionalFormatting>
  <conditionalFormatting sqref="B79 F79:G79">
    <cfRule type="containsText" dxfId="73" priority="74" stopIfTrue="1" operator="containsText" text="x,xx">
      <formula>NOT(ISERROR(SEARCH("x,xx",B79)))</formula>
    </cfRule>
  </conditionalFormatting>
  <conditionalFormatting sqref="B78">
    <cfRule type="containsText" dxfId="72" priority="75" stopIfTrue="1" operator="containsText" text="x,xx">
      <formula>NOT(ISERROR(SEARCH("x,xx",B78)))</formula>
    </cfRule>
  </conditionalFormatting>
  <conditionalFormatting sqref="B81:B92">
    <cfRule type="containsText" dxfId="71" priority="71" stopIfTrue="1" operator="containsText" text="x,xx">
      <formula>NOT(ISERROR(SEARCH("x,xx",B81)))</formula>
    </cfRule>
  </conditionalFormatting>
  <conditionalFormatting sqref="B80">
    <cfRule type="containsText" dxfId="70" priority="73" stopIfTrue="1" operator="containsText" text="x,xx">
      <formula>NOT(ISERROR(SEARCH("x,xx",B80)))</formula>
    </cfRule>
  </conditionalFormatting>
  <conditionalFormatting sqref="F81:F92">
    <cfRule type="containsText" dxfId="69" priority="72" stopIfTrue="1" operator="containsText" text="x,xx">
      <formula>NOT(ISERROR(SEARCH("x,xx",F81)))</formula>
    </cfRule>
  </conditionalFormatting>
  <conditionalFormatting sqref="F94:F103">
    <cfRule type="containsText" dxfId="68" priority="69" stopIfTrue="1" operator="containsText" text="x,xx">
      <formula>NOT(ISERROR(SEARCH("x,xx",F94)))</formula>
    </cfRule>
  </conditionalFormatting>
  <conditionalFormatting sqref="B94:B103">
    <cfRule type="containsText" dxfId="67" priority="68" stopIfTrue="1" operator="containsText" text="x,xx">
      <formula>NOT(ISERROR(SEARCH("x,xx",B94)))</formula>
    </cfRule>
  </conditionalFormatting>
  <conditionalFormatting sqref="B93">
    <cfRule type="containsText" dxfId="66" priority="70" stopIfTrue="1" operator="containsText" text="x,xx">
      <formula>NOT(ISERROR(SEARCH("x,xx",B93)))</formula>
    </cfRule>
  </conditionalFormatting>
  <conditionalFormatting sqref="B105:B114">
    <cfRule type="containsText" dxfId="65" priority="65" stopIfTrue="1" operator="containsText" text="x,xx">
      <formula>NOT(ISERROR(SEARCH("x,xx",B105)))</formula>
    </cfRule>
  </conditionalFormatting>
  <conditionalFormatting sqref="F105:F114">
    <cfRule type="containsText" dxfId="64" priority="66" stopIfTrue="1" operator="containsText" text="x,xx">
      <formula>NOT(ISERROR(SEARCH("x,xx",F105)))</formula>
    </cfRule>
  </conditionalFormatting>
  <conditionalFormatting sqref="B104">
    <cfRule type="containsText" dxfId="63" priority="67" stopIfTrue="1" operator="containsText" text="x,xx">
      <formula>NOT(ISERROR(SEARCH("x,xx",B104)))</formula>
    </cfRule>
  </conditionalFormatting>
  <conditionalFormatting sqref="F116:F124">
    <cfRule type="containsText" dxfId="62" priority="63" stopIfTrue="1" operator="containsText" text="x,xx">
      <formula>NOT(ISERROR(SEARCH("x,xx",F116)))</formula>
    </cfRule>
  </conditionalFormatting>
  <conditionalFormatting sqref="B116:B124">
    <cfRule type="containsText" dxfId="61" priority="62" stopIfTrue="1" operator="containsText" text="x,xx">
      <formula>NOT(ISERROR(SEARCH("x,xx",B116)))</formula>
    </cfRule>
  </conditionalFormatting>
  <conditionalFormatting sqref="B115">
    <cfRule type="containsText" dxfId="60" priority="64" stopIfTrue="1" operator="containsText" text="x,xx">
      <formula>NOT(ISERROR(SEARCH("x,xx",B115)))</formula>
    </cfRule>
  </conditionalFormatting>
  <conditionalFormatting sqref="B125">
    <cfRule type="containsText" dxfId="59" priority="61" stopIfTrue="1" operator="containsText" text="x,xx">
      <formula>NOT(ISERROR(SEARCH("x,xx",B125)))</formula>
    </cfRule>
  </conditionalFormatting>
  <conditionalFormatting sqref="F126:F134">
    <cfRule type="containsText" dxfId="58" priority="60" stopIfTrue="1" operator="containsText" text="x,xx">
      <formula>NOT(ISERROR(SEARCH("x,xx",F126)))</formula>
    </cfRule>
  </conditionalFormatting>
  <conditionalFormatting sqref="B126:B134">
    <cfRule type="containsText" dxfId="57" priority="59" stopIfTrue="1" operator="containsText" text="x,xx">
      <formula>NOT(ISERROR(SEARCH("x,xx",B126)))</formula>
    </cfRule>
  </conditionalFormatting>
  <conditionalFormatting sqref="B135">
    <cfRule type="containsText" dxfId="56" priority="58" stopIfTrue="1" operator="containsText" text="x,xx">
      <formula>NOT(ISERROR(SEARCH("x,xx",B135)))</formula>
    </cfRule>
  </conditionalFormatting>
  <conditionalFormatting sqref="F136:F141">
    <cfRule type="containsText" dxfId="55" priority="57" stopIfTrue="1" operator="containsText" text="x,xx">
      <formula>NOT(ISERROR(SEARCH("x,xx",F136)))</formula>
    </cfRule>
  </conditionalFormatting>
  <conditionalFormatting sqref="B136:B141">
    <cfRule type="containsText" dxfId="54" priority="56" stopIfTrue="1" operator="containsText" text="x,xx">
      <formula>NOT(ISERROR(SEARCH("x,xx",B136)))</formula>
    </cfRule>
  </conditionalFormatting>
  <conditionalFormatting sqref="B142:B143">
    <cfRule type="containsText" dxfId="53" priority="55" stopIfTrue="1" operator="containsText" text="x,xx">
      <formula>NOT(ISERROR(SEARCH("x,xx",B142)))</formula>
    </cfRule>
  </conditionalFormatting>
  <conditionalFormatting sqref="B144 F144:G144">
    <cfRule type="containsText" dxfId="52" priority="54" stopIfTrue="1" operator="containsText" text="x,xx">
      <formula>NOT(ISERROR(SEARCH("x,xx",B144)))</formula>
    </cfRule>
  </conditionalFormatting>
  <conditionalFormatting sqref="B145">
    <cfRule type="containsText" dxfId="51" priority="53" stopIfTrue="1" operator="containsText" text="x,xx">
      <formula>NOT(ISERROR(SEARCH("x,xx",B145)))</formula>
    </cfRule>
  </conditionalFormatting>
  <conditionalFormatting sqref="F146:F156">
    <cfRule type="containsText" dxfId="50" priority="52" stopIfTrue="1" operator="containsText" text="x,xx">
      <formula>NOT(ISERROR(SEARCH("x,xx",F146)))</formula>
    </cfRule>
  </conditionalFormatting>
  <conditionalFormatting sqref="B146:B156">
    <cfRule type="containsText" dxfId="49" priority="51" stopIfTrue="1" operator="containsText" text="x,xx">
      <formula>NOT(ISERROR(SEARCH("x,xx",B146)))</formula>
    </cfRule>
  </conditionalFormatting>
  <conditionalFormatting sqref="B157">
    <cfRule type="containsText" dxfId="48" priority="50" stopIfTrue="1" operator="containsText" text="x,xx">
      <formula>NOT(ISERROR(SEARCH("x,xx",B157)))</formula>
    </cfRule>
  </conditionalFormatting>
  <conditionalFormatting sqref="F158:F167">
    <cfRule type="containsText" dxfId="47" priority="49" stopIfTrue="1" operator="containsText" text="x,xx">
      <formula>NOT(ISERROR(SEARCH("x,xx",F158)))</formula>
    </cfRule>
  </conditionalFormatting>
  <conditionalFormatting sqref="B158:B167">
    <cfRule type="containsText" dxfId="46" priority="48" stopIfTrue="1" operator="containsText" text="x,xx">
      <formula>NOT(ISERROR(SEARCH("x,xx",B158)))</formula>
    </cfRule>
  </conditionalFormatting>
  <conditionalFormatting sqref="B168">
    <cfRule type="containsText" dxfId="45" priority="47" stopIfTrue="1" operator="containsText" text="x,xx">
      <formula>NOT(ISERROR(SEARCH("x,xx",B168)))</formula>
    </cfRule>
  </conditionalFormatting>
  <conditionalFormatting sqref="F169:F178">
    <cfRule type="containsText" dxfId="44" priority="46" stopIfTrue="1" operator="containsText" text="x,xx">
      <formula>NOT(ISERROR(SEARCH("x,xx",F169)))</formula>
    </cfRule>
  </conditionalFormatting>
  <conditionalFormatting sqref="B169:B178">
    <cfRule type="containsText" dxfId="43" priority="45" stopIfTrue="1" operator="containsText" text="x,xx">
      <formula>NOT(ISERROR(SEARCH("x,xx",B169)))</formula>
    </cfRule>
  </conditionalFormatting>
  <conditionalFormatting sqref="B179">
    <cfRule type="containsText" dxfId="42" priority="44" stopIfTrue="1" operator="containsText" text="x,xx">
      <formula>NOT(ISERROR(SEARCH("x,xx",B179)))</formula>
    </cfRule>
  </conditionalFormatting>
  <conditionalFormatting sqref="B180:B188">
    <cfRule type="containsText" dxfId="41" priority="42" stopIfTrue="1" operator="containsText" text="x,xx">
      <formula>NOT(ISERROR(SEARCH("x,xx",B180)))</formula>
    </cfRule>
  </conditionalFormatting>
  <conditionalFormatting sqref="B189">
    <cfRule type="containsText" dxfId="40" priority="41" stopIfTrue="1" operator="containsText" text="x,xx">
      <formula>NOT(ISERROR(SEARCH("x,xx",B189)))</formula>
    </cfRule>
  </conditionalFormatting>
  <conditionalFormatting sqref="B190 F190:G190">
    <cfRule type="containsText" dxfId="39" priority="40" stopIfTrue="1" operator="containsText" text="x,xx">
      <formula>NOT(ISERROR(SEARCH("x,xx",B190)))</formula>
    </cfRule>
  </conditionalFormatting>
  <conditionalFormatting sqref="B191">
    <cfRule type="containsText" dxfId="38" priority="39" stopIfTrue="1" operator="containsText" text="x,xx">
      <formula>NOT(ISERROR(SEARCH("x,xx",B191)))</formula>
    </cfRule>
  </conditionalFormatting>
  <conditionalFormatting sqref="B192:B202">
    <cfRule type="containsText" dxfId="37" priority="37" stopIfTrue="1" operator="containsText" text="x,xx">
      <formula>NOT(ISERROR(SEARCH("x,xx",B192)))</formula>
    </cfRule>
  </conditionalFormatting>
  <conditionalFormatting sqref="F192:F202">
    <cfRule type="containsText" dxfId="36" priority="38" stopIfTrue="1" operator="containsText" text="x,xx">
      <formula>NOT(ISERROR(SEARCH("x,xx",F192)))</formula>
    </cfRule>
  </conditionalFormatting>
  <conditionalFormatting sqref="B204:B213">
    <cfRule type="containsText" dxfId="35" priority="34" stopIfTrue="1" operator="containsText" text="x,xx">
      <formula>NOT(ISERROR(SEARCH("x,xx",B204)))</formula>
    </cfRule>
  </conditionalFormatting>
  <conditionalFormatting sqref="B203">
    <cfRule type="containsText" dxfId="34" priority="36" stopIfTrue="1" operator="containsText" text="x,xx">
      <formula>NOT(ISERROR(SEARCH("x,xx",B203)))</formula>
    </cfRule>
  </conditionalFormatting>
  <conditionalFormatting sqref="B215:B216">
    <cfRule type="containsText" dxfId="33" priority="31" stopIfTrue="1" operator="containsText" text="x,xx">
      <formula>NOT(ISERROR(SEARCH("x,xx",B215)))</formula>
    </cfRule>
  </conditionalFormatting>
  <conditionalFormatting sqref="F204:F213">
    <cfRule type="containsText" dxfId="32" priority="35" stopIfTrue="1" operator="containsText" text="x,xx">
      <formula>NOT(ISERROR(SEARCH("x,xx",F204)))</formula>
    </cfRule>
  </conditionalFormatting>
  <conditionalFormatting sqref="B214">
    <cfRule type="containsText" dxfId="31" priority="33" stopIfTrue="1" operator="containsText" text="x,xx">
      <formula>NOT(ISERROR(SEARCH("x,xx",B214)))</formula>
    </cfRule>
  </conditionalFormatting>
  <conditionalFormatting sqref="B218:B222">
    <cfRule type="containsText" dxfId="30" priority="28" stopIfTrue="1" operator="containsText" text="x,xx">
      <formula>NOT(ISERROR(SEARCH("x,xx",B218)))</formula>
    </cfRule>
  </conditionalFormatting>
  <conditionalFormatting sqref="F215:F216">
    <cfRule type="containsText" dxfId="29" priority="32" stopIfTrue="1" operator="containsText" text="x,xx">
      <formula>NOT(ISERROR(SEARCH("x,xx",F215)))</formula>
    </cfRule>
  </conditionalFormatting>
  <conditionalFormatting sqref="B217">
    <cfRule type="containsText" dxfId="28" priority="30" stopIfTrue="1" operator="containsText" text="x,xx">
      <formula>NOT(ISERROR(SEARCH("x,xx",B217)))</formula>
    </cfRule>
  </conditionalFormatting>
  <conditionalFormatting sqref="B224:B232">
    <cfRule type="containsText" dxfId="27" priority="25" stopIfTrue="1" operator="containsText" text="x,xx">
      <formula>NOT(ISERROR(SEARCH("x,xx",B224)))</formula>
    </cfRule>
  </conditionalFormatting>
  <conditionalFormatting sqref="F218:F222">
    <cfRule type="containsText" dxfId="26" priority="29" stopIfTrue="1" operator="containsText" text="x,xx">
      <formula>NOT(ISERROR(SEARCH("x,xx",F218)))</formula>
    </cfRule>
  </conditionalFormatting>
  <conditionalFormatting sqref="B223">
    <cfRule type="containsText" dxfId="25" priority="27" stopIfTrue="1" operator="containsText" text="x,xx">
      <formula>NOT(ISERROR(SEARCH("x,xx",B223)))</formula>
    </cfRule>
  </conditionalFormatting>
  <conditionalFormatting sqref="B233">
    <cfRule type="containsText" dxfId="24" priority="24" stopIfTrue="1" operator="containsText" text="x,xx">
      <formula>NOT(ISERROR(SEARCH("x,xx",B233)))</formula>
    </cfRule>
  </conditionalFormatting>
  <conditionalFormatting sqref="F224:F232">
    <cfRule type="containsText" dxfId="23" priority="26" stopIfTrue="1" operator="containsText" text="x,xx">
      <formula>NOT(ISERROR(SEARCH("x,xx",F224)))</formula>
    </cfRule>
  </conditionalFormatting>
  <conditionalFormatting sqref="B251:B253">
    <cfRule type="containsText" dxfId="22" priority="12" stopIfTrue="1" operator="containsText" text="x,xx">
      <formula>NOT(ISERROR(SEARCH("x,xx",B251)))</formula>
    </cfRule>
  </conditionalFormatting>
  <conditionalFormatting sqref="B234 F234:G234">
    <cfRule type="containsText" dxfId="21" priority="23" stopIfTrue="1" operator="containsText" text="x,xx">
      <formula>NOT(ISERROR(SEARCH("x,xx",B234)))</formula>
    </cfRule>
  </conditionalFormatting>
  <conditionalFormatting sqref="B235">
    <cfRule type="containsText" dxfId="20" priority="22" stopIfTrue="1" operator="containsText" text="x,xx">
      <formula>NOT(ISERROR(SEARCH("x,xx",B235)))</formula>
    </cfRule>
  </conditionalFormatting>
  <conditionalFormatting sqref="B236:B241">
    <cfRule type="containsText" dxfId="19" priority="20" stopIfTrue="1" operator="containsText" text="x,xx">
      <formula>NOT(ISERROR(SEARCH("x,xx",B236)))</formula>
    </cfRule>
  </conditionalFormatting>
  <conditionalFormatting sqref="F236:F241">
    <cfRule type="containsText" dxfId="18" priority="21" stopIfTrue="1" operator="containsText" text="x,xx">
      <formula>NOT(ISERROR(SEARCH("x,xx",F236)))</formula>
    </cfRule>
  </conditionalFormatting>
  <conditionalFormatting sqref="B242">
    <cfRule type="containsText" dxfId="17" priority="19" stopIfTrue="1" operator="containsText" text="x,xx">
      <formula>NOT(ISERROR(SEARCH("x,xx",B242)))</formula>
    </cfRule>
  </conditionalFormatting>
  <conditionalFormatting sqref="B243 F243:G243">
    <cfRule type="containsText" dxfId="16" priority="18" stopIfTrue="1" operator="containsText" text="x,xx">
      <formula>NOT(ISERROR(SEARCH("x,xx",B243)))</formula>
    </cfRule>
  </conditionalFormatting>
  <conditionalFormatting sqref="B244">
    <cfRule type="containsText" dxfId="15" priority="17" stopIfTrue="1" operator="containsText" text="x,xx">
      <formula>NOT(ISERROR(SEARCH("x,xx",B244)))</formula>
    </cfRule>
  </conditionalFormatting>
  <conditionalFormatting sqref="B245:B249">
    <cfRule type="containsText" dxfId="14" priority="15" stopIfTrue="1" operator="containsText" text="x,xx">
      <formula>NOT(ISERROR(SEARCH("x,xx",B245)))</formula>
    </cfRule>
  </conditionalFormatting>
  <conditionalFormatting sqref="F245:F249">
    <cfRule type="containsText" dxfId="13" priority="16" stopIfTrue="1" operator="containsText" text="x,xx">
      <formula>NOT(ISERROR(SEARCH("x,xx",F245)))</formula>
    </cfRule>
  </conditionalFormatting>
  <conditionalFormatting sqref="B250">
    <cfRule type="containsText" dxfId="12" priority="14" stopIfTrue="1" operator="containsText" text="x,xx">
      <formula>NOT(ISERROR(SEARCH("x,xx",B250)))</formula>
    </cfRule>
  </conditionalFormatting>
  <conditionalFormatting sqref="B254">
    <cfRule type="containsText" dxfId="11" priority="11" stopIfTrue="1" operator="containsText" text="x,xx">
      <formula>NOT(ISERROR(SEARCH("x,xx",B254)))</formula>
    </cfRule>
  </conditionalFormatting>
  <conditionalFormatting sqref="F251:F253">
    <cfRule type="containsText" dxfId="10" priority="13" stopIfTrue="1" operator="containsText" text="x,xx">
      <formula>NOT(ISERROR(SEARCH("x,xx",F251)))</formula>
    </cfRule>
  </conditionalFormatting>
  <conditionalFormatting sqref="B264">
    <cfRule type="containsText" dxfId="9" priority="6" stopIfTrue="1" operator="containsText" text="x,xx">
      <formula>NOT(ISERROR(SEARCH("x,xx",B264)))</formula>
    </cfRule>
  </conditionalFormatting>
  <conditionalFormatting sqref="B270">
    <cfRule type="containsText" dxfId="8" priority="1" stopIfTrue="1" operator="containsText" text="x,xx">
      <formula>NOT(ISERROR(SEARCH("x,xx",B270)))</formula>
    </cfRule>
  </conditionalFormatting>
  <conditionalFormatting sqref="B255 F255:G255">
    <cfRule type="containsText" dxfId="7" priority="10" stopIfTrue="1" operator="containsText" text="x,xx">
      <formula>NOT(ISERROR(SEARCH("x,xx",B255)))</formula>
    </cfRule>
  </conditionalFormatting>
  <conditionalFormatting sqref="B256">
    <cfRule type="containsText" dxfId="6" priority="9" stopIfTrue="1" operator="containsText" text="x,xx">
      <formula>NOT(ISERROR(SEARCH("x,xx",B256)))</formula>
    </cfRule>
  </conditionalFormatting>
  <conditionalFormatting sqref="B257:B263">
    <cfRule type="containsText" dxfId="5" priority="7" stopIfTrue="1" operator="containsText" text="x,xx">
      <formula>NOT(ISERROR(SEARCH("x,xx",B257)))</formula>
    </cfRule>
  </conditionalFormatting>
  <conditionalFormatting sqref="F257:F263">
    <cfRule type="containsText" dxfId="4" priority="8" stopIfTrue="1" operator="containsText" text="x,xx">
      <formula>NOT(ISERROR(SEARCH("x,xx",F257)))</formula>
    </cfRule>
  </conditionalFormatting>
  <conditionalFormatting sqref="B265 F265:G265">
    <cfRule type="containsText" dxfId="3" priority="5" stopIfTrue="1" operator="containsText" text="x,xx">
      <formula>NOT(ISERROR(SEARCH("x,xx",B265)))</formula>
    </cfRule>
  </conditionalFormatting>
  <conditionalFormatting sqref="B266">
    <cfRule type="containsText" dxfId="2" priority="4" stopIfTrue="1" operator="containsText" text="x,xx">
      <formula>NOT(ISERROR(SEARCH("x,xx",B266)))</formula>
    </cfRule>
  </conditionalFormatting>
  <conditionalFormatting sqref="B267:B269">
    <cfRule type="containsText" dxfId="1" priority="2" stopIfTrue="1" operator="containsText" text="x,xx">
      <formula>NOT(ISERROR(SEARCH("x,xx",B267)))</formula>
    </cfRule>
  </conditionalFormatting>
  <conditionalFormatting sqref="F267:F269">
    <cfRule type="containsText" dxfId="0" priority="3" stopIfTrue="1" operator="containsText" text="x,xx">
      <formula>NOT(ISERROR(SEARCH("x,xx",F267)))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4" fitToHeight="0" orientation="landscape" r:id="rId1"/>
  <headerFooter>
    <oddHeader>&amp;L&amp;G&amp;C&amp;"-,Negrito"&amp;11&amp;K03+053UNIDADE DE ENGENHARIA&amp;R&amp;"-,Negrito"&amp;K03+053PROCESSO Nº 0000077/2021</oddHeader>
    <oddFooter>&amp;R&amp;"-,Regular"&amp;9&amp;K03+039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de Orçamento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CLEONICE EVANIR BORN DE SOUZA</cp:lastModifiedBy>
  <cp:lastPrinted>2020-05-20T18:20:10Z</cp:lastPrinted>
  <dcterms:created xsi:type="dcterms:W3CDTF">2000-05-25T11:19:14Z</dcterms:created>
  <dcterms:modified xsi:type="dcterms:W3CDTF">2021-05-14T12:57:09Z</dcterms:modified>
</cp:coreProperties>
</file>